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ebextensions/taskpanes.xml" ContentType="application/vnd.ms-office.webextensiontaskpanes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ebextensions/webextension1.xml" ContentType="application/vnd.ms-office.webextensio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9"/>
  <workbookPr/>
  <mc:AlternateContent xmlns:mc="http://schemas.openxmlformats.org/markup-compatibility/2006">
    <mc:Choice Requires="x15">
      <x15ac:absPath xmlns:x15ac="http://schemas.microsoft.com/office/spreadsheetml/2010/11/ac" url="/Users/kellcrowley/Downloads/"/>
    </mc:Choice>
  </mc:AlternateContent>
  <xr:revisionPtr revIDLastSave="0" documentId="13_ncr:1_{B31E2947-9007-E24E-9F1A-71C694B02FC2}" xr6:coauthVersionLast="47" xr6:coauthVersionMax="47" xr10:uidLastSave="{00000000-0000-0000-0000-000000000000}"/>
  <bookViews>
    <workbookView xWindow="4680" yWindow="3540" windowWidth="29200" windowHeight="17160" activeTab="1" xr2:uid="{00000000-000D-0000-FFFF-FFFF00000000}"/>
  </bookViews>
  <sheets>
    <sheet name="Community Quarterback" sheetId="3" r:id="rId1"/>
    <sheet name="MTDC Calculator" sheetId="27" r:id="rId2"/>
    <sheet name="ENOUGH Budget Summary Page" sheetId="2" r:id="rId3"/>
    <sheet name="Partner 1" sheetId="4" r:id="rId4"/>
    <sheet name="Partner 2" sheetId="5" r:id="rId5"/>
    <sheet name="Partner 3" sheetId="6" r:id="rId6"/>
    <sheet name="Partner 4" sheetId="7" r:id="rId7"/>
    <sheet name="Partner 5" sheetId="8" r:id="rId8"/>
    <sheet name="Partner 6" sheetId="9" r:id="rId9"/>
    <sheet name="Partner 7" sheetId="10" r:id="rId10"/>
    <sheet name="Partner 8" sheetId="11" r:id="rId11"/>
    <sheet name="Partner 9" sheetId="12" r:id="rId12"/>
    <sheet name="Partner 10" sheetId="13" r:id="rId13"/>
    <sheet name="Partner 11" sheetId="14" r:id="rId14"/>
    <sheet name="Partner 12" sheetId="15" r:id="rId15"/>
    <sheet name="Partner 13" sheetId="16" r:id="rId16"/>
    <sheet name="Partner 14" sheetId="17" r:id="rId17"/>
    <sheet name="Partner 15" sheetId="18" r:id="rId18"/>
    <sheet name="Partner 16" sheetId="19" r:id="rId19"/>
    <sheet name="Partner 17" sheetId="20" r:id="rId20"/>
    <sheet name="Partner 18" sheetId="21" r:id="rId21"/>
  </sheets>
  <definedNames>
    <definedName name="ProjectNameList">OFFSET(#REF!,0,0,MAX(1,SUMPRODUCT(--(#REF!&lt;&gt;""))),1)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0" i="21" l="1"/>
  <c r="F140" i="21" s="1"/>
  <c r="D139" i="21"/>
  <c r="F139" i="21" s="1"/>
  <c r="D138" i="21"/>
  <c r="F138" i="21" s="1"/>
  <c r="D137" i="21"/>
  <c r="F137" i="21" s="1"/>
  <c r="D136" i="21"/>
  <c r="F136" i="21" s="1"/>
  <c r="D135" i="21"/>
  <c r="F135" i="21" s="1"/>
  <c r="D134" i="21"/>
  <c r="F134" i="21" s="1"/>
  <c r="D133" i="21"/>
  <c r="F133" i="21" s="1"/>
  <c r="D132" i="21"/>
  <c r="F132" i="21" s="1"/>
  <c r="D125" i="21"/>
  <c r="C125" i="21"/>
  <c r="E124" i="21"/>
  <c r="E123" i="21"/>
  <c r="E122" i="21"/>
  <c r="E121" i="21"/>
  <c r="E120" i="21"/>
  <c r="E116" i="21"/>
  <c r="E110" i="21"/>
  <c r="E109" i="21"/>
  <c r="E108" i="21"/>
  <c r="E107" i="21"/>
  <c r="E106" i="21"/>
  <c r="E105" i="21"/>
  <c r="E104" i="21"/>
  <c r="E103" i="21"/>
  <c r="E102" i="21"/>
  <c r="E101" i="21"/>
  <c r="E100" i="21"/>
  <c r="E99" i="21"/>
  <c r="E98" i="21"/>
  <c r="E97" i="21"/>
  <c r="E96" i="21"/>
  <c r="E95" i="21"/>
  <c r="E94" i="21"/>
  <c r="E93" i="21"/>
  <c r="E92" i="21"/>
  <c r="E91" i="21"/>
  <c r="E90" i="21"/>
  <c r="E89" i="21"/>
  <c r="E88" i="21"/>
  <c r="E87" i="21"/>
  <c r="E86" i="21"/>
  <c r="E85" i="21"/>
  <c r="E84" i="21"/>
  <c r="D83" i="21"/>
  <c r="C83" i="21"/>
  <c r="B83" i="21"/>
  <c r="E82" i="21"/>
  <c r="E81" i="21"/>
  <c r="E80" i="21"/>
  <c r="E79" i="21"/>
  <c r="E78" i="21"/>
  <c r="E77" i="21"/>
  <c r="E76" i="21"/>
  <c r="E75" i="21"/>
  <c r="E74" i="21"/>
  <c r="E73" i="21"/>
  <c r="E72" i="21"/>
  <c r="E71" i="21"/>
  <c r="E70" i="21"/>
  <c r="E69" i="21"/>
  <c r="D68" i="21"/>
  <c r="C68" i="21"/>
  <c r="B68" i="21"/>
  <c r="E67" i="21"/>
  <c r="E66" i="21"/>
  <c r="E65" i="21"/>
  <c r="E64" i="21"/>
  <c r="E63" i="21"/>
  <c r="E62" i="21"/>
  <c r="E61" i="21"/>
  <c r="E60" i="21"/>
  <c r="E59" i="21"/>
  <c r="E58" i="21"/>
  <c r="E57" i="21"/>
  <c r="E56" i="21"/>
  <c r="E55" i="21"/>
  <c r="E54" i="21"/>
  <c r="E53" i="21"/>
  <c r="D52" i="21"/>
  <c r="C52" i="21"/>
  <c r="B52" i="21"/>
  <c r="E51" i="21"/>
  <c r="E50" i="21"/>
  <c r="E49" i="21"/>
  <c r="E48" i="21"/>
  <c r="E47" i="21"/>
  <c r="E46" i="21"/>
  <c r="E45" i="21"/>
  <c r="E44" i="21"/>
  <c r="E43" i="21"/>
  <c r="E42" i="21"/>
  <c r="E41" i="21"/>
  <c r="E40" i="21"/>
  <c r="E39" i="21"/>
  <c r="E38" i="21"/>
  <c r="E37" i="21"/>
  <c r="D36" i="21"/>
  <c r="C36" i="21"/>
  <c r="B36" i="21"/>
  <c r="E35" i="21"/>
  <c r="E34" i="21"/>
  <c r="E33" i="21"/>
  <c r="E32" i="21"/>
  <c r="E31" i="21"/>
  <c r="E30" i="21"/>
  <c r="E29" i="21"/>
  <c r="E28" i="21"/>
  <c r="E27" i="21"/>
  <c r="E26" i="21"/>
  <c r="E25" i="21"/>
  <c r="E24" i="21"/>
  <c r="E23" i="21"/>
  <c r="E22" i="21"/>
  <c r="E21" i="21"/>
  <c r="D20" i="21"/>
  <c r="C20" i="21"/>
  <c r="B20" i="21"/>
  <c r="E17" i="21"/>
  <c r="E16" i="21"/>
  <c r="E15" i="21"/>
  <c r="E14" i="21"/>
  <c r="E13" i="21"/>
  <c r="E12" i="21"/>
  <c r="E11" i="21"/>
  <c r="E10" i="21"/>
  <c r="E9" i="21"/>
  <c r="E8" i="21"/>
  <c r="E7" i="21"/>
  <c r="E6" i="21"/>
  <c r="K1" i="21" s="1" a="1"/>
  <c r="K1" i="21" s="1"/>
  <c r="E5" i="21"/>
  <c r="D4" i="21"/>
  <c r="C4" i="21"/>
  <c r="B4" i="21"/>
  <c r="D140" i="20"/>
  <c r="F140" i="20" s="1"/>
  <c r="D139" i="20"/>
  <c r="F139" i="20" s="1"/>
  <c r="D138" i="20"/>
  <c r="F138" i="20" s="1"/>
  <c r="D137" i="20"/>
  <c r="F137" i="20" s="1"/>
  <c r="D136" i="20"/>
  <c r="F136" i="20" s="1"/>
  <c r="D135" i="20"/>
  <c r="F135" i="20" s="1"/>
  <c r="D134" i="20"/>
  <c r="F134" i="20" s="1"/>
  <c r="D133" i="20"/>
  <c r="F133" i="20" s="1"/>
  <c r="D132" i="20"/>
  <c r="F132" i="20" s="1"/>
  <c r="D125" i="20"/>
  <c r="C125" i="20"/>
  <c r="E124" i="20"/>
  <c r="E123" i="20"/>
  <c r="E122" i="20"/>
  <c r="E121" i="20"/>
  <c r="E120" i="20"/>
  <c r="E116" i="20"/>
  <c r="E110" i="20"/>
  <c r="E109" i="20"/>
  <c r="E108" i="20"/>
  <c r="E107" i="20"/>
  <c r="E106" i="20"/>
  <c r="E105" i="20"/>
  <c r="E104" i="20"/>
  <c r="E103" i="20"/>
  <c r="E102" i="20"/>
  <c r="E101" i="20"/>
  <c r="E100" i="20"/>
  <c r="E99" i="20"/>
  <c r="E98" i="20"/>
  <c r="E97" i="20"/>
  <c r="E96" i="20"/>
  <c r="E95" i="20"/>
  <c r="E94" i="20"/>
  <c r="E93" i="20"/>
  <c r="E92" i="20"/>
  <c r="E91" i="20"/>
  <c r="E90" i="20"/>
  <c r="E89" i="20"/>
  <c r="E88" i="20"/>
  <c r="E87" i="20"/>
  <c r="E86" i="20"/>
  <c r="E85" i="20"/>
  <c r="E84" i="20"/>
  <c r="D83" i="20"/>
  <c r="C83" i="20"/>
  <c r="B83" i="20"/>
  <c r="E82" i="20"/>
  <c r="E81" i="20"/>
  <c r="E80" i="20"/>
  <c r="E79" i="20"/>
  <c r="E78" i="20"/>
  <c r="E77" i="20"/>
  <c r="E76" i="20"/>
  <c r="E75" i="20"/>
  <c r="E74" i="20"/>
  <c r="E73" i="20"/>
  <c r="E72" i="20"/>
  <c r="E71" i="20"/>
  <c r="E70" i="20"/>
  <c r="E69" i="20"/>
  <c r="D68" i="20"/>
  <c r="C68" i="20"/>
  <c r="B68" i="20"/>
  <c r="E67" i="20"/>
  <c r="E66" i="20"/>
  <c r="E65" i="20"/>
  <c r="E64" i="20"/>
  <c r="E63" i="20"/>
  <c r="E62" i="20"/>
  <c r="E61" i="20"/>
  <c r="E60" i="20"/>
  <c r="E59" i="20"/>
  <c r="E58" i="20"/>
  <c r="E57" i="20"/>
  <c r="E56" i="20"/>
  <c r="E55" i="20"/>
  <c r="E54" i="20"/>
  <c r="E53" i="20"/>
  <c r="D52" i="20"/>
  <c r="C52" i="20"/>
  <c r="B52" i="20"/>
  <c r="E51" i="20"/>
  <c r="E50" i="20"/>
  <c r="E49" i="20"/>
  <c r="E48" i="20"/>
  <c r="E47" i="20"/>
  <c r="E46" i="20"/>
  <c r="E45" i="20"/>
  <c r="E44" i="20"/>
  <c r="E43" i="20"/>
  <c r="E42" i="20"/>
  <c r="E41" i="20"/>
  <c r="E40" i="20"/>
  <c r="E39" i="20"/>
  <c r="E38" i="20"/>
  <c r="E37" i="20"/>
  <c r="D36" i="20"/>
  <c r="C36" i="20"/>
  <c r="B36" i="20"/>
  <c r="E35" i="20"/>
  <c r="E34" i="20"/>
  <c r="E33" i="20"/>
  <c r="E32" i="20"/>
  <c r="E31" i="20"/>
  <c r="E30" i="20"/>
  <c r="E29" i="20"/>
  <c r="E28" i="20"/>
  <c r="E27" i="20"/>
  <c r="E26" i="20"/>
  <c r="E25" i="20"/>
  <c r="E24" i="20"/>
  <c r="E23" i="20"/>
  <c r="E22" i="20"/>
  <c r="E21" i="20"/>
  <c r="D20" i="20"/>
  <c r="C20" i="20"/>
  <c r="B20" i="20"/>
  <c r="E17" i="20"/>
  <c r="E16" i="20"/>
  <c r="E15" i="20"/>
  <c r="E14" i="20"/>
  <c r="E13" i="20"/>
  <c r="E12" i="20"/>
  <c r="E11" i="20"/>
  <c r="E10" i="20"/>
  <c r="E9" i="20"/>
  <c r="K1" i="20" s="1" a="1"/>
  <c r="K1" i="20" s="1"/>
  <c r="E8" i="20"/>
  <c r="E7" i="20"/>
  <c r="E6" i="20"/>
  <c r="E5" i="20"/>
  <c r="D4" i="20"/>
  <c r="C4" i="20"/>
  <c r="B4" i="20"/>
  <c r="D140" i="19"/>
  <c r="F140" i="19" s="1"/>
  <c r="D139" i="19"/>
  <c r="F139" i="19" s="1"/>
  <c r="D138" i="19"/>
  <c r="F138" i="19" s="1"/>
  <c r="D137" i="19"/>
  <c r="F137" i="19" s="1"/>
  <c r="D136" i="19"/>
  <c r="F136" i="19" s="1"/>
  <c r="F135" i="19"/>
  <c r="D135" i="19"/>
  <c r="D134" i="19"/>
  <c r="F134" i="19" s="1"/>
  <c r="D133" i="19"/>
  <c r="F133" i="19" s="1"/>
  <c r="D132" i="19"/>
  <c r="F132" i="19" s="1"/>
  <c r="D125" i="19"/>
  <c r="C125" i="19"/>
  <c r="E124" i="19"/>
  <c r="E123" i="19"/>
  <c r="E122" i="19"/>
  <c r="E121" i="19"/>
  <c r="E120" i="19"/>
  <c r="E116" i="19"/>
  <c r="E110" i="19"/>
  <c r="E109" i="19"/>
  <c r="E108" i="19"/>
  <c r="E107" i="19"/>
  <c r="E106" i="19"/>
  <c r="E105" i="19"/>
  <c r="E104" i="19"/>
  <c r="E103" i="19"/>
  <c r="E102" i="19"/>
  <c r="E101" i="19"/>
  <c r="E100" i="19"/>
  <c r="E99" i="19"/>
  <c r="E98" i="19"/>
  <c r="E97" i="19"/>
  <c r="E96" i="19"/>
  <c r="E95" i="19"/>
  <c r="E94" i="19"/>
  <c r="E93" i="19"/>
  <c r="E92" i="19"/>
  <c r="E83" i="19" s="1"/>
  <c r="E91" i="19"/>
  <c r="E90" i="19"/>
  <c r="E89" i="19"/>
  <c r="E88" i="19"/>
  <c r="E87" i="19"/>
  <c r="E86" i="19"/>
  <c r="E85" i="19"/>
  <c r="E84" i="19"/>
  <c r="D83" i="19"/>
  <c r="C83" i="19"/>
  <c r="B83" i="19"/>
  <c r="E82" i="19"/>
  <c r="E81" i="19"/>
  <c r="E80" i="19"/>
  <c r="E79" i="19"/>
  <c r="E78" i="19"/>
  <c r="E77" i="19"/>
  <c r="E76" i="19"/>
  <c r="E75" i="19"/>
  <c r="E74" i="19"/>
  <c r="E73" i="19"/>
  <c r="E72" i="19"/>
  <c r="E71" i="19"/>
  <c r="E70" i="19"/>
  <c r="E68" i="19" s="1"/>
  <c r="E69" i="19"/>
  <c r="D68" i="19"/>
  <c r="C68" i="19"/>
  <c r="B68" i="19"/>
  <c r="E67" i="19"/>
  <c r="E66" i="19"/>
  <c r="E65" i="19"/>
  <c r="E64" i="19"/>
  <c r="E63" i="19"/>
  <c r="E62" i="19"/>
  <c r="E61" i="19"/>
  <c r="E60" i="19"/>
  <c r="E59" i="19"/>
  <c r="E58" i="19"/>
  <c r="E57" i="19"/>
  <c r="E56" i="19"/>
  <c r="E55" i="19"/>
  <c r="E54" i="19"/>
  <c r="E53" i="19"/>
  <c r="D52" i="19"/>
  <c r="C52" i="19"/>
  <c r="B52" i="19"/>
  <c r="E51" i="19"/>
  <c r="E50" i="19"/>
  <c r="E49" i="19"/>
  <c r="E48" i="19"/>
  <c r="E47" i="19"/>
  <c r="E46" i="19"/>
  <c r="E45" i="19"/>
  <c r="E44" i="19"/>
  <c r="E43" i="19"/>
  <c r="E42" i="19"/>
  <c r="E41" i="19"/>
  <c r="E40" i="19"/>
  <c r="E39" i="19"/>
  <c r="E38" i="19"/>
  <c r="E37" i="19"/>
  <c r="D36" i="19"/>
  <c r="C36" i="19"/>
  <c r="B36" i="19"/>
  <c r="E35" i="19"/>
  <c r="E34" i="19"/>
  <c r="E33" i="19"/>
  <c r="E32" i="19"/>
  <c r="E31" i="19"/>
  <c r="E30" i="19"/>
  <c r="E29" i="19"/>
  <c r="E28" i="19"/>
  <c r="E27" i="19"/>
  <c r="E26" i="19"/>
  <c r="E25" i="19"/>
  <c r="E24" i="19"/>
  <c r="E23" i="19"/>
  <c r="E22" i="19"/>
  <c r="E21" i="19"/>
  <c r="D20" i="19"/>
  <c r="C20" i="19"/>
  <c r="B20" i="19"/>
  <c r="E17" i="19"/>
  <c r="E16" i="19"/>
  <c r="E15" i="19"/>
  <c r="E14" i="19"/>
  <c r="E13" i="19"/>
  <c r="E12" i="19"/>
  <c r="E11" i="19"/>
  <c r="E10" i="19"/>
  <c r="E9" i="19"/>
  <c r="E8" i="19"/>
  <c r="E7" i="19"/>
  <c r="E6" i="19"/>
  <c r="E5" i="19"/>
  <c r="D4" i="19"/>
  <c r="D111" i="19" s="1"/>
  <c r="C4" i="19"/>
  <c r="B4" i="19"/>
  <c r="B111" i="19" s="1"/>
  <c r="D140" i="18"/>
  <c r="F140" i="18" s="1"/>
  <c r="D139" i="18"/>
  <c r="F139" i="18" s="1"/>
  <c r="D138" i="18"/>
  <c r="F138" i="18" s="1"/>
  <c r="D137" i="18"/>
  <c r="F137" i="18" s="1"/>
  <c r="D136" i="18"/>
  <c r="F136" i="18" s="1"/>
  <c r="F135" i="18"/>
  <c r="D135" i="18"/>
  <c r="D134" i="18"/>
  <c r="F134" i="18" s="1"/>
  <c r="D133" i="18"/>
  <c r="F133" i="18" s="1"/>
  <c r="D132" i="18"/>
  <c r="F132" i="18" s="1"/>
  <c r="D125" i="18"/>
  <c r="C125" i="18"/>
  <c r="E124" i="18"/>
  <c r="E123" i="18"/>
  <c r="E122" i="18"/>
  <c r="E121" i="18"/>
  <c r="E120" i="18"/>
  <c r="E116" i="18"/>
  <c r="E110" i="18"/>
  <c r="E109" i="18"/>
  <c r="E108" i="18"/>
  <c r="E107" i="18"/>
  <c r="E106" i="18"/>
  <c r="E105" i="18"/>
  <c r="E104" i="18"/>
  <c r="E103" i="18"/>
  <c r="E102" i="18"/>
  <c r="E101" i="18"/>
  <c r="E100" i="18"/>
  <c r="E99" i="18"/>
  <c r="E98" i="18"/>
  <c r="E97" i="18"/>
  <c r="E96" i="18"/>
  <c r="E95" i="18"/>
  <c r="E94" i="18"/>
  <c r="E93" i="18"/>
  <c r="E92" i="18"/>
  <c r="E91" i="18"/>
  <c r="E90" i="18"/>
  <c r="E89" i="18"/>
  <c r="E88" i="18"/>
  <c r="E87" i="18"/>
  <c r="E86" i="18"/>
  <c r="E85" i="18"/>
  <c r="E84" i="18"/>
  <c r="D83" i="18"/>
  <c r="C83" i="18"/>
  <c r="B83" i="18"/>
  <c r="E82" i="18"/>
  <c r="E81" i="18"/>
  <c r="E80" i="18"/>
  <c r="E79" i="18"/>
  <c r="E78" i="18"/>
  <c r="E77" i="18"/>
  <c r="E76" i="18"/>
  <c r="E75" i="18"/>
  <c r="E74" i="18"/>
  <c r="E73" i="18"/>
  <c r="E72" i="18"/>
  <c r="E71" i="18"/>
  <c r="E70" i="18"/>
  <c r="E69" i="18"/>
  <c r="D68" i="18"/>
  <c r="C68" i="18"/>
  <c r="B68" i="18"/>
  <c r="E67" i="18"/>
  <c r="E66" i="18"/>
  <c r="E65" i="18"/>
  <c r="E64" i="18"/>
  <c r="E63" i="18"/>
  <c r="E62" i="18"/>
  <c r="E61" i="18"/>
  <c r="E60" i="18"/>
  <c r="E59" i="18"/>
  <c r="E58" i="18"/>
  <c r="E57" i="18"/>
  <c r="E56" i="18"/>
  <c r="E55" i="18"/>
  <c r="E54" i="18"/>
  <c r="E53" i="18"/>
  <c r="D52" i="18"/>
  <c r="C52" i="18"/>
  <c r="B52" i="18"/>
  <c r="E51" i="18"/>
  <c r="E50" i="18"/>
  <c r="E49" i="18"/>
  <c r="E48" i="18"/>
  <c r="E47" i="18"/>
  <c r="E46" i="18"/>
  <c r="E45" i="18"/>
  <c r="E44" i="18"/>
  <c r="E43" i="18"/>
  <c r="E42" i="18"/>
  <c r="E41" i="18"/>
  <c r="E40" i="18"/>
  <c r="E39" i="18"/>
  <c r="E38" i="18"/>
  <c r="E37" i="18"/>
  <c r="D36" i="18"/>
  <c r="C36" i="18"/>
  <c r="B36" i="18"/>
  <c r="E35" i="18"/>
  <c r="E34" i="18"/>
  <c r="E33" i="18"/>
  <c r="E32" i="18"/>
  <c r="E31" i="18"/>
  <c r="E30" i="18"/>
  <c r="E29" i="18"/>
  <c r="E28" i="18"/>
  <c r="E27" i="18"/>
  <c r="E26" i="18"/>
  <c r="E25" i="18"/>
  <c r="E24" i="18"/>
  <c r="E23" i="18"/>
  <c r="E22" i="18"/>
  <c r="E21" i="18"/>
  <c r="E20" i="18"/>
  <c r="D20" i="18"/>
  <c r="C20" i="18"/>
  <c r="B20" i="18"/>
  <c r="E17" i="18"/>
  <c r="E16" i="18"/>
  <c r="E15" i="18"/>
  <c r="E14" i="18"/>
  <c r="E13" i="18"/>
  <c r="E12" i="18"/>
  <c r="E11" i="18"/>
  <c r="E10" i="18"/>
  <c r="E9" i="18"/>
  <c r="K1" i="18" s="1" a="1"/>
  <c r="K1" i="18" s="1"/>
  <c r="E8" i="18"/>
  <c r="E7" i="18"/>
  <c r="E6" i="18"/>
  <c r="E5" i="18"/>
  <c r="D4" i="18"/>
  <c r="D115" i="18" s="1"/>
  <c r="D117" i="18" s="1"/>
  <c r="C4" i="18"/>
  <c r="B4" i="18"/>
  <c r="D140" i="17"/>
  <c r="F140" i="17" s="1"/>
  <c r="D139" i="17"/>
  <c r="F139" i="17" s="1"/>
  <c r="D138" i="17"/>
  <c r="F138" i="17" s="1"/>
  <c r="D137" i="17"/>
  <c r="F137" i="17" s="1"/>
  <c r="D136" i="17"/>
  <c r="F136" i="17" s="1"/>
  <c r="D135" i="17"/>
  <c r="F135" i="17" s="1"/>
  <c r="D134" i="17"/>
  <c r="F134" i="17" s="1"/>
  <c r="D133" i="17"/>
  <c r="F133" i="17" s="1"/>
  <c r="D132" i="17"/>
  <c r="F132" i="17" s="1"/>
  <c r="D125" i="17"/>
  <c r="C125" i="17"/>
  <c r="E124" i="17"/>
  <c r="E123" i="17"/>
  <c r="E122" i="17"/>
  <c r="E121" i="17"/>
  <c r="E120" i="17"/>
  <c r="E116" i="17"/>
  <c r="E110" i="17"/>
  <c r="E109" i="17"/>
  <c r="E108" i="17"/>
  <c r="E107" i="17"/>
  <c r="E106" i="17"/>
  <c r="E105" i="17"/>
  <c r="E104" i="17"/>
  <c r="E103" i="17"/>
  <c r="E102" i="17"/>
  <c r="E101" i="17"/>
  <c r="E100" i="17"/>
  <c r="E99" i="17"/>
  <c r="E98" i="17"/>
  <c r="E97" i="17"/>
  <c r="E96" i="17"/>
  <c r="E95" i="17"/>
  <c r="E94" i="17"/>
  <c r="E93" i="17"/>
  <c r="E92" i="17"/>
  <c r="E91" i="17"/>
  <c r="E90" i="17"/>
  <c r="E89" i="17"/>
  <c r="E88" i="17"/>
  <c r="E87" i="17"/>
  <c r="E86" i="17"/>
  <c r="E85" i="17"/>
  <c r="E84" i="17"/>
  <c r="D83" i="17"/>
  <c r="C83" i="17"/>
  <c r="B83" i="17"/>
  <c r="E82" i="17"/>
  <c r="E81" i="17"/>
  <c r="E80" i="17"/>
  <c r="E79" i="17"/>
  <c r="E78" i="17"/>
  <c r="E77" i="17"/>
  <c r="E76" i="17"/>
  <c r="E75" i="17"/>
  <c r="E74" i="17"/>
  <c r="E73" i="17"/>
  <c r="E72" i="17"/>
  <c r="E71" i="17"/>
  <c r="E70" i="17"/>
  <c r="E69" i="17"/>
  <c r="D68" i="17"/>
  <c r="C68" i="17"/>
  <c r="B68" i="17"/>
  <c r="E67" i="17"/>
  <c r="E66" i="17"/>
  <c r="E65" i="17"/>
  <c r="E64" i="17"/>
  <c r="E63" i="17"/>
  <c r="E62" i="17"/>
  <c r="E61" i="17"/>
  <c r="E60" i="17"/>
  <c r="E59" i="17"/>
  <c r="E58" i="17"/>
  <c r="E57" i="17"/>
  <c r="E56" i="17"/>
  <c r="E55" i="17"/>
  <c r="E54" i="17"/>
  <c r="E53" i="17"/>
  <c r="D52" i="17"/>
  <c r="C52" i="17"/>
  <c r="B52" i="17"/>
  <c r="E51" i="17"/>
  <c r="E50" i="17"/>
  <c r="E49" i="17"/>
  <c r="E48" i="17"/>
  <c r="E47" i="17"/>
  <c r="E46" i="17"/>
  <c r="E45" i="17"/>
  <c r="E44" i="17"/>
  <c r="E43" i="17"/>
  <c r="E42" i="17"/>
  <c r="E41" i="17"/>
  <c r="E40" i="17"/>
  <c r="E39" i="17"/>
  <c r="E38" i="17"/>
  <c r="E37" i="17"/>
  <c r="D36" i="17"/>
  <c r="C36" i="17"/>
  <c r="B36" i="17"/>
  <c r="E35" i="17"/>
  <c r="E34" i="17"/>
  <c r="E33" i="17"/>
  <c r="E32" i="17"/>
  <c r="E31" i="17"/>
  <c r="E30" i="17"/>
  <c r="E29" i="17"/>
  <c r="E28" i="17"/>
  <c r="E27" i="17"/>
  <c r="E26" i="17"/>
  <c r="E25" i="17"/>
  <c r="E24" i="17"/>
  <c r="E23" i="17"/>
  <c r="E22" i="17"/>
  <c r="E21" i="17"/>
  <c r="D20" i="17"/>
  <c r="C20" i="17"/>
  <c r="B20" i="17"/>
  <c r="E17" i="17"/>
  <c r="E16" i="17"/>
  <c r="E15" i="17"/>
  <c r="E14" i="17"/>
  <c r="E13" i="17"/>
  <c r="E12" i="17"/>
  <c r="E11" i="17"/>
  <c r="E10" i="17"/>
  <c r="E9" i="17"/>
  <c r="E8" i="17"/>
  <c r="E7" i="17"/>
  <c r="E6" i="17"/>
  <c r="E5" i="17"/>
  <c r="D4" i="17"/>
  <c r="C4" i="17"/>
  <c r="B4" i="17"/>
  <c r="D140" i="16"/>
  <c r="F140" i="16" s="1"/>
  <c r="D139" i="16"/>
  <c r="F139" i="16" s="1"/>
  <c r="D138" i="16"/>
  <c r="F138" i="16" s="1"/>
  <c r="D137" i="16"/>
  <c r="F137" i="16" s="1"/>
  <c r="D136" i="16"/>
  <c r="F136" i="16" s="1"/>
  <c r="D135" i="16"/>
  <c r="F135" i="16" s="1"/>
  <c r="D134" i="16"/>
  <c r="F134" i="16" s="1"/>
  <c r="D133" i="16"/>
  <c r="F133" i="16" s="1"/>
  <c r="D132" i="16"/>
  <c r="F132" i="16" s="1"/>
  <c r="D125" i="16"/>
  <c r="C125" i="16"/>
  <c r="E124" i="16"/>
  <c r="E123" i="16"/>
  <c r="E125" i="16" s="1"/>
  <c r="E122" i="16"/>
  <c r="E121" i="16"/>
  <c r="E120" i="16"/>
  <c r="E116" i="16"/>
  <c r="E110" i="16"/>
  <c r="E109" i="16"/>
  <c r="E108" i="16"/>
  <c r="E107" i="16"/>
  <c r="E106" i="16"/>
  <c r="E105" i="16"/>
  <c r="E104" i="16"/>
  <c r="E103" i="16"/>
  <c r="E102" i="16"/>
  <c r="E101" i="16"/>
  <c r="E100" i="16"/>
  <c r="E99" i="16"/>
  <c r="E98" i="16"/>
  <c r="E97" i="16"/>
  <c r="E96" i="16"/>
  <c r="E95" i="16"/>
  <c r="E94" i="16"/>
  <c r="E93" i="16"/>
  <c r="E92" i="16"/>
  <c r="E91" i="16"/>
  <c r="E90" i="16"/>
  <c r="E89" i="16"/>
  <c r="E88" i="16"/>
  <c r="E87" i="16"/>
  <c r="E86" i="16"/>
  <c r="E85" i="16"/>
  <c r="E84" i="16"/>
  <c r="D83" i="16"/>
  <c r="C83" i="16"/>
  <c r="B83" i="16"/>
  <c r="E82" i="16"/>
  <c r="E81" i="16"/>
  <c r="E80" i="16"/>
  <c r="E79" i="16"/>
  <c r="E78" i="16"/>
  <c r="E77" i="16"/>
  <c r="E76" i="16"/>
  <c r="E75" i="16"/>
  <c r="E74" i="16"/>
  <c r="E73" i="16"/>
  <c r="E72" i="16"/>
  <c r="E71" i="16"/>
  <c r="E70" i="16"/>
  <c r="E69" i="16"/>
  <c r="D68" i="16"/>
  <c r="C68" i="16"/>
  <c r="B68" i="16"/>
  <c r="E67" i="16"/>
  <c r="E66" i="16"/>
  <c r="E65" i="16"/>
  <c r="E64" i="16"/>
  <c r="E63" i="16"/>
  <c r="E62" i="16"/>
  <c r="E61" i="16"/>
  <c r="E60" i="16"/>
  <c r="E59" i="16"/>
  <c r="E58" i="16"/>
  <c r="E57" i="16"/>
  <c r="E56" i="16"/>
  <c r="E55" i="16"/>
  <c r="E54" i="16"/>
  <c r="E53" i="16"/>
  <c r="D52" i="16"/>
  <c r="C52" i="16"/>
  <c r="B52" i="16"/>
  <c r="E51" i="16"/>
  <c r="E50" i="16"/>
  <c r="E49" i="16"/>
  <c r="E48" i="16"/>
  <c r="E47" i="16"/>
  <c r="E46" i="16"/>
  <c r="E45" i="16"/>
  <c r="E44" i="16"/>
  <c r="E43" i="16"/>
  <c r="E42" i="16"/>
  <c r="E41" i="16"/>
  <c r="E40" i="16"/>
  <c r="E39" i="16"/>
  <c r="E38" i="16"/>
  <c r="E37" i="16"/>
  <c r="D36" i="16"/>
  <c r="C36" i="16"/>
  <c r="B36" i="16"/>
  <c r="E35" i="16"/>
  <c r="E34" i="16"/>
  <c r="E33" i="16"/>
  <c r="E32" i="16"/>
  <c r="E31" i="16"/>
  <c r="E30" i="16"/>
  <c r="E29" i="16"/>
  <c r="E28" i="16"/>
  <c r="E27" i="16"/>
  <c r="E26" i="16"/>
  <c r="E25" i="16"/>
  <c r="E24" i="16"/>
  <c r="E23" i="16"/>
  <c r="E22" i="16"/>
  <c r="E20" i="16" s="1"/>
  <c r="E21" i="16"/>
  <c r="D20" i="16"/>
  <c r="C20" i="16"/>
  <c r="B20" i="16"/>
  <c r="E17" i="16"/>
  <c r="E16" i="16"/>
  <c r="E15" i="16"/>
  <c r="E14" i="16"/>
  <c r="E13" i="16"/>
  <c r="E12" i="16"/>
  <c r="E11" i="16"/>
  <c r="E10" i="16"/>
  <c r="E9" i="16"/>
  <c r="E8" i="16"/>
  <c r="E7" i="16"/>
  <c r="E6" i="16"/>
  <c r="E5" i="16"/>
  <c r="D4" i="16"/>
  <c r="D111" i="16" s="1"/>
  <c r="C4" i="16"/>
  <c r="B4" i="16"/>
  <c r="B111" i="16" s="1"/>
  <c r="D140" i="15"/>
  <c r="F140" i="15" s="1"/>
  <c r="D139" i="15"/>
  <c r="F139" i="15" s="1"/>
  <c r="D138" i="15"/>
  <c r="F138" i="15" s="1"/>
  <c r="D137" i="15"/>
  <c r="F137" i="15" s="1"/>
  <c r="D136" i="15"/>
  <c r="F136" i="15" s="1"/>
  <c r="F135" i="15"/>
  <c r="D135" i="15"/>
  <c r="D134" i="15"/>
  <c r="F134" i="15" s="1"/>
  <c r="D133" i="15"/>
  <c r="F133" i="15" s="1"/>
  <c r="D132" i="15"/>
  <c r="F132" i="15" s="1"/>
  <c r="D125" i="15"/>
  <c r="C125" i="15"/>
  <c r="E124" i="15"/>
  <c r="E123" i="15"/>
  <c r="E122" i="15"/>
  <c r="E121" i="15"/>
  <c r="E120" i="15"/>
  <c r="E116" i="15"/>
  <c r="E110" i="15"/>
  <c r="E109" i="15"/>
  <c r="E108" i="15"/>
  <c r="E107" i="15"/>
  <c r="E106" i="15"/>
  <c r="E105" i="15"/>
  <c r="E104" i="15"/>
  <c r="E103" i="15"/>
  <c r="E102" i="15"/>
  <c r="E101" i="15"/>
  <c r="E100" i="15"/>
  <c r="E99" i="15"/>
  <c r="E98" i="15"/>
  <c r="E97" i="15"/>
  <c r="E96" i="15"/>
  <c r="E95" i="15"/>
  <c r="E94" i="15"/>
  <c r="E93" i="15"/>
  <c r="E92" i="15"/>
  <c r="E91" i="15"/>
  <c r="E90" i="15"/>
  <c r="E89" i="15"/>
  <c r="E88" i="15"/>
  <c r="E87" i="15"/>
  <c r="E86" i="15"/>
  <c r="E85" i="15"/>
  <c r="E84" i="15"/>
  <c r="D83" i="15"/>
  <c r="C83" i="15"/>
  <c r="B83" i="15"/>
  <c r="E82" i="15"/>
  <c r="E81" i="15"/>
  <c r="E80" i="15"/>
  <c r="E79" i="15"/>
  <c r="E78" i="15"/>
  <c r="E77" i="15"/>
  <c r="E76" i="15"/>
  <c r="E75" i="15"/>
  <c r="E74" i="15"/>
  <c r="E73" i="15"/>
  <c r="E72" i="15"/>
  <c r="E71" i="15"/>
  <c r="E70" i="15"/>
  <c r="E69" i="15"/>
  <c r="D68" i="15"/>
  <c r="C68" i="15"/>
  <c r="B68" i="15"/>
  <c r="E67" i="15"/>
  <c r="E66" i="15"/>
  <c r="E65" i="15"/>
  <c r="E64" i="15"/>
  <c r="E63" i="15"/>
  <c r="E62" i="15"/>
  <c r="E61" i="15"/>
  <c r="E60" i="15"/>
  <c r="E59" i="15"/>
  <c r="E58" i="15"/>
  <c r="E57" i="15"/>
  <c r="E56" i="15"/>
  <c r="E55" i="15"/>
  <c r="E54" i="15"/>
  <c r="E53" i="15"/>
  <c r="D52" i="15"/>
  <c r="C52" i="15"/>
  <c r="C115" i="15" s="1"/>
  <c r="C117" i="15" s="1"/>
  <c r="B52" i="15"/>
  <c r="E51" i="15"/>
  <c r="E50" i="15"/>
  <c r="E49" i="15"/>
  <c r="E48" i="15"/>
  <c r="E47" i="15"/>
  <c r="E46" i="15"/>
  <c r="E45" i="15"/>
  <c r="E44" i="15"/>
  <c r="E43" i="15"/>
  <c r="E42" i="15"/>
  <c r="E41" i="15"/>
  <c r="E40" i="15"/>
  <c r="E39" i="15"/>
  <c r="E38" i="15"/>
  <c r="E37" i="15"/>
  <c r="D36" i="15"/>
  <c r="C36" i="15"/>
  <c r="B36" i="15"/>
  <c r="E35" i="15"/>
  <c r="E34" i="15"/>
  <c r="E33" i="15"/>
  <c r="E32" i="15"/>
  <c r="E31" i="15"/>
  <c r="E30" i="15"/>
  <c r="E29" i="15"/>
  <c r="E20" i="15" s="1"/>
  <c r="E28" i="15"/>
  <c r="E27" i="15"/>
  <c r="E26" i="15"/>
  <c r="E25" i="15"/>
  <c r="E24" i="15"/>
  <c r="E23" i="15"/>
  <c r="E22" i="15"/>
  <c r="E21" i="15"/>
  <c r="D20" i="15"/>
  <c r="C20" i="15"/>
  <c r="B20" i="15"/>
  <c r="E17" i="15"/>
  <c r="E16" i="15"/>
  <c r="E15" i="15"/>
  <c r="E14" i="15"/>
  <c r="E13" i="15"/>
  <c r="E12" i="15"/>
  <c r="E11" i="15"/>
  <c r="E10" i="15"/>
  <c r="E9" i="15"/>
  <c r="E8" i="15"/>
  <c r="E4" i="15" s="1"/>
  <c r="E7" i="15"/>
  <c r="E6" i="15"/>
  <c r="E5" i="15"/>
  <c r="K1" i="15" s="1" a="1"/>
  <c r="K1" i="15" s="1"/>
  <c r="D4" i="15"/>
  <c r="C4" i="15"/>
  <c r="B4" i="15"/>
  <c r="D140" i="14"/>
  <c r="F140" i="14" s="1"/>
  <c r="D139" i="14"/>
  <c r="F139" i="14" s="1"/>
  <c r="D138" i="14"/>
  <c r="F138" i="14" s="1"/>
  <c r="D137" i="14"/>
  <c r="F137" i="14" s="1"/>
  <c r="F136" i="14"/>
  <c r="D136" i="14"/>
  <c r="D135" i="14"/>
  <c r="F135" i="14" s="1"/>
  <c r="D134" i="14"/>
  <c r="F134" i="14" s="1"/>
  <c r="D133" i="14"/>
  <c r="F133" i="14" s="1"/>
  <c r="D132" i="14"/>
  <c r="F132" i="14" s="1"/>
  <c r="D125" i="14"/>
  <c r="C125" i="14"/>
  <c r="E124" i="14"/>
  <c r="E123" i="14"/>
  <c r="E122" i="14"/>
  <c r="E121" i="14"/>
  <c r="E120" i="14"/>
  <c r="E116" i="14"/>
  <c r="E110" i="14"/>
  <c r="E109" i="14"/>
  <c r="E108" i="14"/>
  <c r="E107" i="14"/>
  <c r="E106" i="14"/>
  <c r="E105" i="14"/>
  <c r="E104" i="14"/>
  <c r="E103" i="14"/>
  <c r="E102" i="14"/>
  <c r="E101" i="14"/>
  <c r="E100" i="14"/>
  <c r="E99" i="14"/>
  <c r="E98" i="14"/>
  <c r="E97" i="14"/>
  <c r="E96" i="14"/>
  <c r="E95" i="14"/>
  <c r="E94" i="14"/>
  <c r="E93" i="14"/>
  <c r="E92" i="14"/>
  <c r="E91" i="14"/>
  <c r="E90" i="14"/>
  <c r="E89" i="14"/>
  <c r="E88" i="14"/>
  <c r="E87" i="14"/>
  <c r="E86" i="14"/>
  <c r="E85" i="14"/>
  <c r="E84" i="14"/>
  <c r="D83" i="14"/>
  <c r="C83" i="14"/>
  <c r="B83" i="14"/>
  <c r="E82" i="14"/>
  <c r="E81" i="14"/>
  <c r="E80" i="14"/>
  <c r="E79" i="14"/>
  <c r="E78" i="14"/>
  <c r="E77" i="14"/>
  <c r="E76" i="14"/>
  <c r="E75" i="14"/>
  <c r="E74" i="14"/>
  <c r="E73" i="14"/>
  <c r="E72" i="14"/>
  <c r="E71" i="14"/>
  <c r="E70" i="14"/>
  <c r="E69" i="14"/>
  <c r="D68" i="14"/>
  <c r="C68" i="14"/>
  <c r="B68" i="14"/>
  <c r="E67" i="14"/>
  <c r="E66" i="14"/>
  <c r="E65" i="14"/>
  <c r="E64" i="14"/>
  <c r="E63" i="14"/>
  <c r="E62" i="14"/>
  <c r="E61" i="14"/>
  <c r="E60" i="14"/>
  <c r="E59" i="14"/>
  <c r="E58" i="14"/>
  <c r="E57" i="14"/>
  <c r="E56" i="14"/>
  <c r="E55" i="14"/>
  <c r="E54" i="14"/>
  <c r="E53" i="14"/>
  <c r="E52" i="14" s="1"/>
  <c r="D52" i="14"/>
  <c r="C52" i="14"/>
  <c r="B52" i="14"/>
  <c r="E51" i="14"/>
  <c r="E50" i="14"/>
  <c r="E49" i="14"/>
  <c r="E48" i="14"/>
  <c r="E47" i="14"/>
  <c r="E46" i="14"/>
  <c r="E45" i="14"/>
  <c r="E44" i="14"/>
  <c r="E43" i="14"/>
  <c r="E42" i="14"/>
  <c r="E41" i="14"/>
  <c r="E40" i="14"/>
  <c r="E39" i="14"/>
  <c r="E38" i="14"/>
  <c r="E37" i="14"/>
  <c r="D36" i="14"/>
  <c r="C36" i="14"/>
  <c r="B36" i="14"/>
  <c r="E35" i="14"/>
  <c r="E34" i="14"/>
  <c r="E33" i="14"/>
  <c r="E32" i="14"/>
  <c r="E31" i="14"/>
  <c r="E30" i="14"/>
  <c r="E29" i="14"/>
  <c r="E28" i="14"/>
  <c r="E27" i="14"/>
  <c r="E26" i="14"/>
  <c r="E25" i="14"/>
  <c r="E24" i="14"/>
  <c r="E23" i="14"/>
  <c r="E22" i="14"/>
  <c r="E21" i="14"/>
  <c r="D20" i="14"/>
  <c r="C20" i="14"/>
  <c r="B20" i="14"/>
  <c r="E17" i="14"/>
  <c r="E16" i="14"/>
  <c r="E15" i="14"/>
  <c r="E14" i="14"/>
  <c r="E13" i="14"/>
  <c r="E12" i="14"/>
  <c r="E11" i="14"/>
  <c r="E10" i="14"/>
  <c r="E9" i="14"/>
  <c r="E8" i="14"/>
  <c r="E7" i="14"/>
  <c r="E6" i="14"/>
  <c r="E5" i="14"/>
  <c r="D4" i="14"/>
  <c r="C4" i="14"/>
  <c r="B4" i="14"/>
  <c r="K1" i="14" a="1"/>
  <c r="K1" i="14" s="1"/>
  <c r="D140" i="13"/>
  <c r="F140" i="13" s="1"/>
  <c r="D139" i="13"/>
  <c r="F139" i="13" s="1"/>
  <c r="D138" i="13"/>
  <c r="F138" i="13" s="1"/>
  <c r="D137" i="13"/>
  <c r="F137" i="13" s="1"/>
  <c r="F136" i="13"/>
  <c r="D136" i="13"/>
  <c r="D135" i="13"/>
  <c r="F135" i="13" s="1"/>
  <c r="D134" i="13"/>
  <c r="F134" i="13" s="1"/>
  <c r="D133" i="13"/>
  <c r="F133" i="13" s="1"/>
  <c r="D132" i="13"/>
  <c r="F132" i="13" s="1"/>
  <c r="D125" i="13"/>
  <c r="C125" i="13"/>
  <c r="E124" i="13"/>
  <c r="E123" i="13"/>
  <c r="E122" i="13"/>
  <c r="E121" i="13"/>
  <c r="E120" i="13"/>
  <c r="E116" i="13"/>
  <c r="E110" i="13"/>
  <c r="E109" i="13"/>
  <c r="E108" i="13"/>
  <c r="E107" i="13"/>
  <c r="E106" i="13"/>
  <c r="E105" i="13"/>
  <c r="E104" i="13"/>
  <c r="E103" i="13"/>
  <c r="E102" i="13"/>
  <c r="E101" i="13"/>
  <c r="E100" i="13"/>
  <c r="E99" i="13"/>
  <c r="E98" i="13"/>
  <c r="E97" i="13"/>
  <c r="E96" i="13"/>
  <c r="E95" i="13"/>
  <c r="E94" i="13"/>
  <c r="E93" i="13"/>
  <c r="E92" i="13"/>
  <c r="E91" i="13"/>
  <c r="E90" i="13"/>
  <c r="E89" i="13"/>
  <c r="E88" i="13"/>
  <c r="E87" i="13"/>
  <c r="E86" i="13"/>
  <c r="E85" i="13"/>
  <c r="E84" i="13"/>
  <c r="D83" i="13"/>
  <c r="C83" i="13"/>
  <c r="B83" i="13"/>
  <c r="E82" i="13"/>
  <c r="E81" i="13"/>
  <c r="E80" i="13"/>
  <c r="E79" i="13"/>
  <c r="E78" i="13"/>
  <c r="E77" i="13"/>
  <c r="E76" i="13"/>
  <c r="E75" i="13"/>
  <c r="E74" i="13"/>
  <c r="E73" i="13"/>
  <c r="E72" i="13"/>
  <c r="E71" i="13"/>
  <c r="E70" i="13"/>
  <c r="E69" i="13"/>
  <c r="D68" i="13"/>
  <c r="C68" i="13"/>
  <c r="B68" i="13"/>
  <c r="E67" i="13"/>
  <c r="E66" i="13"/>
  <c r="E65" i="13"/>
  <c r="E64" i="13"/>
  <c r="E63" i="13"/>
  <c r="E62" i="13"/>
  <c r="E52" i="13" s="1"/>
  <c r="E61" i="13"/>
  <c r="E60" i="13"/>
  <c r="E59" i="13"/>
  <c r="E58" i="13"/>
  <c r="E57" i="13"/>
  <c r="E56" i="13"/>
  <c r="E55" i="13"/>
  <c r="E54" i="13"/>
  <c r="E53" i="13"/>
  <c r="D52" i="13"/>
  <c r="C52" i="13"/>
  <c r="B52" i="13"/>
  <c r="E51" i="13"/>
  <c r="E50" i="13"/>
  <c r="E49" i="13"/>
  <c r="E48" i="13"/>
  <c r="E47" i="13"/>
  <c r="E46" i="13"/>
  <c r="E45" i="13"/>
  <c r="E44" i="13"/>
  <c r="E43" i="13"/>
  <c r="E42" i="13"/>
  <c r="E41" i="13"/>
  <c r="E40" i="13"/>
  <c r="E39" i="13"/>
  <c r="E38" i="13"/>
  <c r="E37" i="13"/>
  <c r="D36" i="13"/>
  <c r="C36" i="13"/>
  <c r="B36" i="13"/>
  <c r="E35" i="13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E20" i="13" s="1"/>
  <c r="E21" i="13"/>
  <c r="D20" i="13"/>
  <c r="C20" i="13"/>
  <c r="B20" i="13"/>
  <c r="E17" i="13"/>
  <c r="E16" i="13"/>
  <c r="E15" i="13"/>
  <c r="E14" i="13"/>
  <c r="E13" i="13"/>
  <c r="E12" i="13"/>
  <c r="E11" i="13"/>
  <c r="E10" i="13"/>
  <c r="E9" i="13"/>
  <c r="E8" i="13"/>
  <c r="E7" i="13"/>
  <c r="E6" i="13"/>
  <c r="E5" i="13"/>
  <c r="D4" i="13"/>
  <c r="C4" i="13"/>
  <c r="B4" i="13"/>
  <c r="D140" i="12"/>
  <c r="F140" i="12" s="1"/>
  <c r="D139" i="12"/>
  <c r="F139" i="12" s="1"/>
  <c r="D138" i="12"/>
  <c r="F138" i="12" s="1"/>
  <c r="D137" i="12"/>
  <c r="F137" i="12" s="1"/>
  <c r="D136" i="12"/>
  <c r="F136" i="12" s="1"/>
  <c r="F135" i="12"/>
  <c r="D135" i="12"/>
  <c r="D134" i="12"/>
  <c r="F134" i="12" s="1"/>
  <c r="D133" i="12"/>
  <c r="F133" i="12" s="1"/>
  <c r="D132" i="12"/>
  <c r="F132" i="12" s="1"/>
  <c r="D125" i="12"/>
  <c r="C125" i="12"/>
  <c r="E124" i="12"/>
  <c r="E123" i="12"/>
  <c r="E122" i="12"/>
  <c r="E121" i="12"/>
  <c r="E120" i="12"/>
  <c r="E116" i="12"/>
  <c r="E110" i="12"/>
  <c r="E109" i="12"/>
  <c r="E108" i="12"/>
  <c r="E107" i="12"/>
  <c r="E106" i="12"/>
  <c r="E105" i="12"/>
  <c r="E104" i="12"/>
  <c r="E103" i="12"/>
  <c r="E102" i="12"/>
  <c r="E101" i="12"/>
  <c r="E100" i="12"/>
  <c r="E99" i="12"/>
  <c r="E98" i="12"/>
  <c r="E97" i="12"/>
  <c r="E96" i="12"/>
  <c r="E95" i="12"/>
  <c r="E94" i="12"/>
  <c r="E93" i="12"/>
  <c r="E92" i="12"/>
  <c r="E91" i="12"/>
  <c r="E90" i="12"/>
  <c r="E89" i="12"/>
  <c r="E88" i="12"/>
  <c r="E87" i="12"/>
  <c r="E86" i="12"/>
  <c r="E85" i="12"/>
  <c r="E84" i="12"/>
  <c r="D83" i="12"/>
  <c r="C83" i="12"/>
  <c r="B83" i="12"/>
  <c r="E82" i="12"/>
  <c r="E81" i="12"/>
  <c r="E80" i="12"/>
  <c r="E79" i="12"/>
  <c r="E78" i="12"/>
  <c r="E77" i="12"/>
  <c r="E76" i="12"/>
  <c r="E75" i="12"/>
  <c r="E74" i="12"/>
  <c r="E73" i="12"/>
  <c r="E72" i="12"/>
  <c r="E71" i="12"/>
  <c r="E70" i="12"/>
  <c r="E69" i="12"/>
  <c r="D68" i="12"/>
  <c r="C68" i="12"/>
  <c r="B68" i="12"/>
  <c r="E67" i="12"/>
  <c r="E66" i="12"/>
  <c r="E65" i="12"/>
  <c r="E64" i="12"/>
  <c r="E63" i="12"/>
  <c r="E62" i="12"/>
  <c r="E61" i="12"/>
  <c r="E60" i="12"/>
  <c r="E59" i="12"/>
  <c r="E58" i="12"/>
  <c r="E57" i="12"/>
  <c r="E56" i="12"/>
  <c r="E55" i="12"/>
  <c r="E54" i="12"/>
  <c r="E53" i="12"/>
  <c r="D52" i="12"/>
  <c r="C52" i="12"/>
  <c r="B52" i="12"/>
  <c r="E51" i="12"/>
  <c r="E50" i="12"/>
  <c r="E49" i="12"/>
  <c r="E48" i="12"/>
  <c r="E47" i="12"/>
  <c r="E46" i="12"/>
  <c r="E45" i="12"/>
  <c r="E44" i="12"/>
  <c r="E43" i="12"/>
  <c r="E42" i="12"/>
  <c r="E41" i="12"/>
  <c r="E40" i="12"/>
  <c r="E39" i="12"/>
  <c r="E38" i="12"/>
  <c r="E37" i="12"/>
  <c r="D36" i="12"/>
  <c r="C36" i="12"/>
  <c r="B36" i="12"/>
  <c r="E35" i="12"/>
  <c r="E34" i="12"/>
  <c r="E33" i="12"/>
  <c r="E32" i="12"/>
  <c r="E31" i="12"/>
  <c r="E30" i="12"/>
  <c r="E29" i="12"/>
  <c r="E28" i="12"/>
  <c r="E27" i="12"/>
  <c r="E26" i="12"/>
  <c r="E25" i="12"/>
  <c r="E24" i="12"/>
  <c r="E23" i="12"/>
  <c r="E22" i="12"/>
  <c r="E21" i="12"/>
  <c r="D20" i="12"/>
  <c r="C20" i="12"/>
  <c r="B20" i="12"/>
  <c r="E17" i="12"/>
  <c r="E16" i="12"/>
  <c r="E15" i="12"/>
  <c r="E14" i="12"/>
  <c r="E13" i="12"/>
  <c r="E12" i="12"/>
  <c r="E11" i="12"/>
  <c r="E10" i="12"/>
  <c r="E9" i="12"/>
  <c r="E8" i="12"/>
  <c r="E7" i="12"/>
  <c r="K1" i="12" s="1" a="1"/>
  <c r="K1" i="12" s="1"/>
  <c r="E6" i="12"/>
  <c r="E5" i="12"/>
  <c r="D4" i="12"/>
  <c r="C4" i="12"/>
  <c r="B4" i="12"/>
  <c r="D140" i="11"/>
  <c r="F140" i="11" s="1"/>
  <c r="D139" i="11"/>
  <c r="F139" i="11" s="1"/>
  <c r="D138" i="11"/>
  <c r="F138" i="11" s="1"/>
  <c r="D137" i="11"/>
  <c r="F137" i="11" s="1"/>
  <c r="D136" i="11"/>
  <c r="F136" i="11" s="1"/>
  <c r="D135" i="11"/>
  <c r="F135" i="11" s="1"/>
  <c r="D134" i="11"/>
  <c r="F134" i="11" s="1"/>
  <c r="D133" i="11"/>
  <c r="F133" i="11" s="1"/>
  <c r="D132" i="11"/>
  <c r="F132" i="11" s="1"/>
  <c r="D125" i="11"/>
  <c r="C125" i="11"/>
  <c r="E124" i="11"/>
  <c r="E123" i="11"/>
  <c r="E122" i="11"/>
  <c r="E125" i="11" s="1"/>
  <c r="E121" i="11"/>
  <c r="E120" i="11"/>
  <c r="E116" i="11"/>
  <c r="E110" i="11"/>
  <c r="E109" i="11"/>
  <c r="E108" i="11"/>
  <c r="E107" i="11"/>
  <c r="E106" i="11"/>
  <c r="E105" i="11"/>
  <c r="E104" i="11"/>
  <c r="E103" i="11"/>
  <c r="E102" i="11"/>
  <c r="E101" i="11"/>
  <c r="E100" i="11"/>
  <c r="E99" i="11"/>
  <c r="E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D83" i="11"/>
  <c r="C83" i="11"/>
  <c r="B83" i="11"/>
  <c r="E82" i="11"/>
  <c r="E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D68" i="11"/>
  <c r="C68" i="11"/>
  <c r="B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D52" i="11"/>
  <c r="C52" i="11"/>
  <c r="B52" i="11"/>
  <c r="E51" i="11"/>
  <c r="E50" i="11"/>
  <c r="E49" i="11"/>
  <c r="E48" i="11"/>
  <c r="E47" i="11"/>
  <c r="E46" i="11"/>
  <c r="E45" i="11"/>
  <c r="E44" i="11"/>
  <c r="E43" i="11"/>
  <c r="E42" i="11"/>
  <c r="E41" i="11"/>
  <c r="E40" i="11"/>
  <c r="E39" i="11"/>
  <c r="E38" i="11"/>
  <c r="E37" i="11"/>
  <c r="D36" i="11"/>
  <c r="C36" i="11"/>
  <c r="B36" i="11"/>
  <c r="E35" i="11"/>
  <c r="E34" i="11"/>
  <c r="E33" i="11"/>
  <c r="E32" i="11"/>
  <c r="E31" i="11"/>
  <c r="E30" i="11"/>
  <c r="E29" i="11"/>
  <c r="E28" i="11"/>
  <c r="E27" i="11"/>
  <c r="E26" i="11"/>
  <c r="E25" i="11"/>
  <c r="E24" i="11"/>
  <c r="E23" i="11"/>
  <c r="E22" i="11"/>
  <c r="E21" i="11"/>
  <c r="D20" i="11"/>
  <c r="C20" i="11"/>
  <c r="B20" i="11"/>
  <c r="E17" i="11"/>
  <c r="E16" i="11"/>
  <c r="E15" i="11"/>
  <c r="E14" i="11"/>
  <c r="K1" i="11" s="1" a="1"/>
  <c r="K1" i="11" s="1"/>
  <c r="E13" i="11"/>
  <c r="E12" i="11"/>
  <c r="E11" i="11"/>
  <c r="E10" i="11"/>
  <c r="E9" i="11"/>
  <c r="E8" i="11"/>
  <c r="E7" i="11"/>
  <c r="E6" i="11"/>
  <c r="E5" i="11"/>
  <c r="D4" i="11"/>
  <c r="C4" i="11"/>
  <c r="B4" i="11"/>
  <c r="B111" i="11" s="1"/>
  <c r="D140" i="10"/>
  <c r="F140" i="10" s="1"/>
  <c r="D139" i="10"/>
  <c r="F139" i="10" s="1"/>
  <c r="D138" i="10"/>
  <c r="F138" i="10" s="1"/>
  <c r="D137" i="10"/>
  <c r="F137" i="10" s="1"/>
  <c r="D136" i="10"/>
  <c r="F136" i="10" s="1"/>
  <c r="D135" i="10"/>
  <c r="F135" i="10" s="1"/>
  <c r="D134" i="10"/>
  <c r="F134" i="10" s="1"/>
  <c r="D133" i="10"/>
  <c r="F133" i="10" s="1"/>
  <c r="D132" i="10"/>
  <c r="F132" i="10" s="1"/>
  <c r="D125" i="10"/>
  <c r="C125" i="10"/>
  <c r="E124" i="10"/>
  <c r="E123" i="10"/>
  <c r="E122" i="10"/>
  <c r="E121" i="10"/>
  <c r="E120" i="10"/>
  <c r="E116" i="10"/>
  <c r="E110" i="10"/>
  <c r="E109" i="10"/>
  <c r="E108" i="10"/>
  <c r="E107" i="10"/>
  <c r="E106" i="10"/>
  <c r="E105" i="10"/>
  <c r="E104" i="10"/>
  <c r="E103" i="10"/>
  <c r="E102" i="10"/>
  <c r="E101" i="10"/>
  <c r="E100" i="10"/>
  <c r="E99" i="10"/>
  <c r="E98" i="10"/>
  <c r="E97" i="10"/>
  <c r="E96" i="10"/>
  <c r="E95" i="10"/>
  <c r="E94" i="10"/>
  <c r="E83" i="10" s="1"/>
  <c r="E93" i="10"/>
  <c r="E92" i="10"/>
  <c r="E91" i="10"/>
  <c r="E90" i="10"/>
  <c r="E89" i="10"/>
  <c r="E88" i="10"/>
  <c r="E87" i="10"/>
  <c r="E86" i="10"/>
  <c r="E85" i="10"/>
  <c r="E84" i="10"/>
  <c r="D83" i="10"/>
  <c r="C83" i="10"/>
  <c r="B83" i="10"/>
  <c r="E82" i="10"/>
  <c r="E81" i="10"/>
  <c r="E80" i="10"/>
  <c r="E79" i="10"/>
  <c r="E78" i="10"/>
  <c r="E77" i="10"/>
  <c r="E76" i="10"/>
  <c r="E75" i="10"/>
  <c r="E74" i="10"/>
  <c r="E73" i="10"/>
  <c r="E72" i="10"/>
  <c r="E71" i="10"/>
  <c r="E70" i="10"/>
  <c r="E69" i="10"/>
  <c r="D68" i="10"/>
  <c r="C68" i="10"/>
  <c r="B68" i="10"/>
  <c r="E67" i="10"/>
  <c r="E66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2" i="10" s="1"/>
  <c r="E53" i="10"/>
  <c r="D52" i="10"/>
  <c r="C52" i="10"/>
  <c r="B52" i="10"/>
  <c r="E51" i="10"/>
  <c r="E50" i="10"/>
  <c r="E49" i="10"/>
  <c r="E48" i="10"/>
  <c r="E47" i="10"/>
  <c r="E46" i="10"/>
  <c r="E45" i="10"/>
  <c r="E44" i="10"/>
  <c r="E43" i="10"/>
  <c r="E42" i="10"/>
  <c r="E41" i="10"/>
  <c r="E40" i="10"/>
  <c r="E36" i="10" s="1"/>
  <c r="E39" i="10"/>
  <c r="E38" i="10"/>
  <c r="E37" i="10"/>
  <c r="D36" i="10"/>
  <c r="C36" i="10"/>
  <c r="B36" i="10"/>
  <c r="E35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D20" i="10"/>
  <c r="C20" i="10"/>
  <c r="B20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D4" i="10"/>
  <c r="C4" i="10"/>
  <c r="B4" i="10"/>
  <c r="D140" i="9"/>
  <c r="F140" i="9" s="1"/>
  <c r="D139" i="9"/>
  <c r="F139" i="9" s="1"/>
  <c r="D138" i="9"/>
  <c r="F138" i="9" s="1"/>
  <c r="D137" i="9"/>
  <c r="F137" i="9" s="1"/>
  <c r="D136" i="9"/>
  <c r="F136" i="9" s="1"/>
  <c r="D135" i="9"/>
  <c r="F135" i="9" s="1"/>
  <c r="D134" i="9"/>
  <c r="F134" i="9" s="1"/>
  <c r="D133" i="9"/>
  <c r="F133" i="9" s="1"/>
  <c r="D132" i="9"/>
  <c r="F132" i="9" s="1"/>
  <c r="D125" i="9"/>
  <c r="C125" i="9"/>
  <c r="E124" i="9"/>
  <c r="E123" i="9"/>
  <c r="E122" i="9"/>
  <c r="E121" i="9"/>
  <c r="E120" i="9"/>
  <c r="E116" i="9"/>
  <c r="E110" i="9"/>
  <c r="E109" i="9"/>
  <c r="E108" i="9"/>
  <c r="E107" i="9"/>
  <c r="E106" i="9"/>
  <c r="E105" i="9"/>
  <c r="E104" i="9"/>
  <c r="E103" i="9"/>
  <c r="E102" i="9"/>
  <c r="E101" i="9"/>
  <c r="E100" i="9"/>
  <c r="E99" i="9"/>
  <c r="E98" i="9"/>
  <c r="E97" i="9"/>
  <c r="E96" i="9"/>
  <c r="E95" i="9"/>
  <c r="E94" i="9"/>
  <c r="E93" i="9"/>
  <c r="E92" i="9"/>
  <c r="E91" i="9"/>
  <c r="E90" i="9"/>
  <c r="E89" i="9"/>
  <c r="E88" i="9"/>
  <c r="E87" i="9"/>
  <c r="E86" i="9"/>
  <c r="E85" i="9"/>
  <c r="E84" i="9"/>
  <c r="D83" i="9"/>
  <c r="C83" i="9"/>
  <c r="B83" i="9"/>
  <c r="E82" i="9"/>
  <c r="E81" i="9"/>
  <c r="E80" i="9"/>
  <c r="E79" i="9"/>
  <c r="E78" i="9"/>
  <c r="E77" i="9"/>
  <c r="E76" i="9"/>
  <c r="E75" i="9"/>
  <c r="E74" i="9"/>
  <c r="E73" i="9"/>
  <c r="E72" i="9"/>
  <c r="E71" i="9"/>
  <c r="E70" i="9"/>
  <c r="E69" i="9"/>
  <c r="D68" i="9"/>
  <c r="C68" i="9"/>
  <c r="B68" i="9"/>
  <c r="E67" i="9"/>
  <c r="E66" i="9"/>
  <c r="E65" i="9"/>
  <c r="E64" i="9"/>
  <c r="E63" i="9"/>
  <c r="E62" i="9"/>
  <c r="E61" i="9"/>
  <c r="E60" i="9"/>
  <c r="E59" i="9"/>
  <c r="E58" i="9"/>
  <c r="E57" i="9"/>
  <c r="E56" i="9"/>
  <c r="E55" i="9"/>
  <c r="E54" i="9"/>
  <c r="E53" i="9"/>
  <c r="E52" i="9" s="1"/>
  <c r="D52" i="9"/>
  <c r="C52" i="9"/>
  <c r="B52" i="9"/>
  <c r="E51" i="9"/>
  <c r="E50" i="9"/>
  <c r="E49" i="9"/>
  <c r="E48" i="9"/>
  <c r="E47" i="9"/>
  <c r="E46" i="9"/>
  <c r="E45" i="9"/>
  <c r="E44" i="9"/>
  <c r="E43" i="9"/>
  <c r="E42" i="9"/>
  <c r="E41" i="9"/>
  <c r="E40" i="9"/>
  <c r="E39" i="9"/>
  <c r="E38" i="9"/>
  <c r="E37" i="9"/>
  <c r="D36" i="9"/>
  <c r="C36" i="9"/>
  <c r="B36" i="9"/>
  <c r="E35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E20" i="9" s="1"/>
  <c r="D20" i="9"/>
  <c r="C20" i="9"/>
  <c r="B20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D4" i="9"/>
  <c r="C4" i="9"/>
  <c r="B4" i="9"/>
  <c r="D140" i="8"/>
  <c r="F140" i="8" s="1"/>
  <c r="D139" i="8"/>
  <c r="F139" i="8" s="1"/>
  <c r="D138" i="8"/>
  <c r="F138" i="8" s="1"/>
  <c r="F137" i="8"/>
  <c r="D137" i="8"/>
  <c r="D136" i="8"/>
  <c r="F136" i="8" s="1"/>
  <c r="F135" i="8"/>
  <c r="D135" i="8"/>
  <c r="D134" i="8"/>
  <c r="F134" i="8" s="1"/>
  <c r="D133" i="8"/>
  <c r="F133" i="8" s="1"/>
  <c r="D132" i="8"/>
  <c r="F132" i="8" s="1"/>
  <c r="D125" i="8"/>
  <c r="C125" i="8"/>
  <c r="E124" i="8"/>
  <c r="E123" i="8"/>
  <c r="E125" i="8" s="1"/>
  <c r="E122" i="8"/>
  <c r="E121" i="8"/>
  <c r="E120" i="8"/>
  <c r="E116" i="8"/>
  <c r="E110" i="8"/>
  <c r="E109" i="8"/>
  <c r="E108" i="8"/>
  <c r="E107" i="8"/>
  <c r="E106" i="8"/>
  <c r="E105" i="8"/>
  <c r="E104" i="8"/>
  <c r="E103" i="8"/>
  <c r="E102" i="8"/>
  <c r="E101" i="8"/>
  <c r="E100" i="8"/>
  <c r="E99" i="8"/>
  <c r="E98" i="8"/>
  <c r="E97" i="8"/>
  <c r="E96" i="8"/>
  <c r="E95" i="8"/>
  <c r="E94" i="8"/>
  <c r="E93" i="8"/>
  <c r="E92" i="8"/>
  <c r="E91" i="8"/>
  <c r="E90" i="8"/>
  <c r="E89" i="8"/>
  <c r="E88" i="8"/>
  <c r="E87" i="8"/>
  <c r="E86" i="8"/>
  <c r="E85" i="8"/>
  <c r="E84" i="8"/>
  <c r="D83" i="8"/>
  <c r="C83" i="8"/>
  <c r="B83" i="8"/>
  <c r="E82" i="8"/>
  <c r="E81" i="8"/>
  <c r="E80" i="8"/>
  <c r="E79" i="8"/>
  <c r="E78" i="8"/>
  <c r="E77" i="8"/>
  <c r="E76" i="8"/>
  <c r="E75" i="8"/>
  <c r="E74" i="8"/>
  <c r="E73" i="8"/>
  <c r="E72" i="8"/>
  <c r="E71" i="8"/>
  <c r="E70" i="8"/>
  <c r="E69" i="8"/>
  <c r="E68" i="8" s="1"/>
  <c r="D68" i="8"/>
  <c r="C68" i="8"/>
  <c r="B68" i="8"/>
  <c r="E67" i="8"/>
  <c r="E66" i="8"/>
  <c r="E65" i="8"/>
  <c r="E64" i="8"/>
  <c r="E63" i="8"/>
  <c r="E62" i="8"/>
  <c r="E61" i="8"/>
  <c r="E60" i="8"/>
  <c r="E59" i="8"/>
  <c r="E58" i="8"/>
  <c r="E57" i="8"/>
  <c r="E56" i="8"/>
  <c r="E55" i="8"/>
  <c r="E54" i="8"/>
  <c r="E53" i="8"/>
  <c r="D52" i="8"/>
  <c r="C52" i="8"/>
  <c r="B52" i="8"/>
  <c r="E51" i="8"/>
  <c r="E50" i="8"/>
  <c r="E49" i="8"/>
  <c r="E48" i="8"/>
  <c r="E47" i="8"/>
  <c r="E46" i="8"/>
  <c r="E45" i="8"/>
  <c r="E44" i="8"/>
  <c r="E43" i="8"/>
  <c r="E42" i="8"/>
  <c r="E41" i="8"/>
  <c r="E40" i="8"/>
  <c r="E39" i="8"/>
  <c r="E38" i="8"/>
  <c r="E37" i="8"/>
  <c r="E36" i="8" s="1"/>
  <c r="D36" i="8"/>
  <c r="C36" i="8"/>
  <c r="B36" i="8"/>
  <c r="E35" i="8"/>
  <c r="E34" i="8"/>
  <c r="E33" i="8"/>
  <c r="E32" i="8"/>
  <c r="E31" i="8"/>
  <c r="E30" i="8"/>
  <c r="E29" i="8"/>
  <c r="E28" i="8"/>
  <c r="E27" i="8"/>
  <c r="E26" i="8"/>
  <c r="E25" i="8"/>
  <c r="E24" i="8"/>
  <c r="E20" i="8" s="1"/>
  <c r="E23" i="8"/>
  <c r="E22" i="8"/>
  <c r="E21" i="8"/>
  <c r="D20" i="8"/>
  <c r="C20" i="8"/>
  <c r="B20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K1" i="8" s="1" a="1"/>
  <c r="K1" i="8" s="1"/>
  <c r="D4" i="8"/>
  <c r="D111" i="8" s="1"/>
  <c r="C4" i="8"/>
  <c r="C111" i="8" s="1"/>
  <c r="B4" i="8"/>
  <c r="D140" i="7"/>
  <c r="F140" i="7" s="1"/>
  <c r="D139" i="7"/>
  <c r="F139" i="7" s="1"/>
  <c r="D138" i="7"/>
  <c r="F138" i="7" s="1"/>
  <c r="D137" i="7"/>
  <c r="F137" i="7" s="1"/>
  <c r="D136" i="7"/>
  <c r="F136" i="7" s="1"/>
  <c r="D135" i="7"/>
  <c r="F135" i="7" s="1"/>
  <c r="D134" i="7"/>
  <c r="F134" i="7" s="1"/>
  <c r="D133" i="7"/>
  <c r="F133" i="7" s="1"/>
  <c r="D132" i="7"/>
  <c r="F132" i="7" s="1"/>
  <c r="D125" i="7"/>
  <c r="C125" i="7"/>
  <c r="E124" i="7"/>
  <c r="E125" i="7" s="1"/>
  <c r="E123" i="7"/>
  <c r="E122" i="7"/>
  <c r="E121" i="7"/>
  <c r="E120" i="7"/>
  <c r="E116" i="7"/>
  <c r="E110" i="7"/>
  <c r="E109" i="7"/>
  <c r="E108" i="7"/>
  <c r="E107" i="7"/>
  <c r="E106" i="7"/>
  <c r="E105" i="7"/>
  <c r="E104" i="7"/>
  <c r="E103" i="7"/>
  <c r="E102" i="7"/>
  <c r="E101" i="7"/>
  <c r="E100" i="7"/>
  <c r="E99" i="7"/>
  <c r="E98" i="7"/>
  <c r="E97" i="7"/>
  <c r="E96" i="7"/>
  <c r="E95" i="7"/>
  <c r="E94" i="7"/>
  <c r="E93" i="7"/>
  <c r="E92" i="7"/>
  <c r="E91" i="7"/>
  <c r="E90" i="7"/>
  <c r="E89" i="7"/>
  <c r="E88" i="7"/>
  <c r="E87" i="7"/>
  <c r="E86" i="7"/>
  <c r="E85" i="7"/>
  <c r="E84" i="7"/>
  <c r="D83" i="7"/>
  <c r="C83" i="7"/>
  <c r="B83" i="7"/>
  <c r="E82" i="7"/>
  <c r="E81" i="7"/>
  <c r="E80" i="7"/>
  <c r="E79" i="7"/>
  <c r="E78" i="7"/>
  <c r="E77" i="7"/>
  <c r="E76" i="7"/>
  <c r="E75" i="7"/>
  <c r="E74" i="7"/>
  <c r="E73" i="7"/>
  <c r="E72" i="7"/>
  <c r="E71" i="7"/>
  <c r="E70" i="7"/>
  <c r="E69" i="7"/>
  <c r="D68" i="7"/>
  <c r="C68" i="7"/>
  <c r="B68" i="7"/>
  <c r="E67" i="7"/>
  <c r="E66" i="7"/>
  <c r="E65" i="7"/>
  <c r="E64" i="7"/>
  <c r="E63" i="7"/>
  <c r="E62" i="7"/>
  <c r="E61" i="7"/>
  <c r="E60" i="7"/>
  <c r="E59" i="7"/>
  <c r="E58" i="7"/>
  <c r="E57" i="7"/>
  <c r="E56" i="7"/>
  <c r="E55" i="7"/>
  <c r="E54" i="7"/>
  <c r="E53" i="7"/>
  <c r="D52" i="7"/>
  <c r="C52" i="7"/>
  <c r="B52" i="7"/>
  <c r="E51" i="7"/>
  <c r="E50" i="7"/>
  <c r="E49" i="7"/>
  <c r="E48" i="7"/>
  <c r="E47" i="7"/>
  <c r="E46" i="7"/>
  <c r="E45" i="7"/>
  <c r="E44" i="7"/>
  <c r="E43" i="7"/>
  <c r="E42" i="7"/>
  <c r="E41" i="7"/>
  <c r="E40" i="7"/>
  <c r="E39" i="7"/>
  <c r="E38" i="7"/>
  <c r="E37" i="7"/>
  <c r="D36" i="7"/>
  <c r="C36" i="7"/>
  <c r="B36" i="7"/>
  <c r="E35" i="7"/>
  <c r="E34" i="7"/>
  <c r="E33" i="7"/>
  <c r="E32" i="7"/>
  <c r="E31" i="7"/>
  <c r="E30" i="7"/>
  <c r="E29" i="7"/>
  <c r="E28" i="7"/>
  <c r="E27" i="7"/>
  <c r="E26" i="7"/>
  <c r="E25" i="7"/>
  <c r="E24" i="7"/>
  <c r="E23" i="7"/>
  <c r="E22" i="7"/>
  <c r="E21" i="7"/>
  <c r="D20" i="7"/>
  <c r="D115" i="7" s="1"/>
  <c r="D117" i="7" s="1"/>
  <c r="C20" i="7"/>
  <c r="B20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D4" i="7"/>
  <c r="C4" i="7"/>
  <c r="B4" i="7"/>
  <c r="D140" i="6"/>
  <c r="F140" i="6" s="1"/>
  <c r="D139" i="6"/>
  <c r="F139" i="6" s="1"/>
  <c r="D138" i="6"/>
  <c r="F138" i="6" s="1"/>
  <c r="D137" i="6"/>
  <c r="F137" i="6" s="1"/>
  <c r="F136" i="6"/>
  <c r="D136" i="6"/>
  <c r="F135" i="6"/>
  <c r="D135" i="6"/>
  <c r="D134" i="6"/>
  <c r="F134" i="6" s="1"/>
  <c r="D133" i="6"/>
  <c r="F133" i="6" s="1"/>
  <c r="D132" i="6"/>
  <c r="F132" i="6" s="1"/>
  <c r="D125" i="6"/>
  <c r="C125" i="6"/>
  <c r="E124" i="6"/>
  <c r="E123" i="6"/>
  <c r="E122" i="6"/>
  <c r="E121" i="6"/>
  <c r="E120" i="6"/>
  <c r="E116" i="6"/>
  <c r="E110" i="6"/>
  <c r="E109" i="6"/>
  <c r="E108" i="6"/>
  <c r="E107" i="6"/>
  <c r="E106" i="6"/>
  <c r="E105" i="6"/>
  <c r="E104" i="6"/>
  <c r="E103" i="6"/>
  <c r="E102" i="6"/>
  <c r="E101" i="6"/>
  <c r="E100" i="6"/>
  <c r="E99" i="6"/>
  <c r="E98" i="6"/>
  <c r="E97" i="6"/>
  <c r="E96" i="6"/>
  <c r="E95" i="6"/>
  <c r="E94" i="6"/>
  <c r="E93" i="6"/>
  <c r="E92" i="6"/>
  <c r="E91" i="6"/>
  <c r="E90" i="6"/>
  <c r="E89" i="6"/>
  <c r="E88" i="6"/>
  <c r="E87" i="6"/>
  <c r="E86" i="6"/>
  <c r="E85" i="6"/>
  <c r="E84" i="6"/>
  <c r="D83" i="6"/>
  <c r="C83" i="6"/>
  <c r="B83" i="6"/>
  <c r="E82" i="6"/>
  <c r="E81" i="6"/>
  <c r="E80" i="6"/>
  <c r="E79" i="6"/>
  <c r="E78" i="6"/>
  <c r="E77" i="6"/>
  <c r="E76" i="6"/>
  <c r="E75" i="6"/>
  <c r="E74" i="6"/>
  <c r="E73" i="6"/>
  <c r="E72" i="6"/>
  <c r="E71" i="6"/>
  <c r="E70" i="6"/>
  <c r="E69" i="6"/>
  <c r="D68" i="6"/>
  <c r="C68" i="6"/>
  <c r="B68" i="6"/>
  <c r="E67" i="6"/>
  <c r="E66" i="6"/>
  <c r="E65" i="6"/>
  <c r="E64" i="6"/>
  <c r="E63" i="6"/>
  <c r="E62" i="6"/>
  <c r="E61" i="6"/>
  <c r="E60" i="6"/>
  <c r="E59" i="6"/>
  <c r="E58" i="6"/>
  <c r="E57" i="6"/>
  <c r="E56" i="6"/>
  <c r="E55" i="6"/>
  <c r="E54" i="6"/>
  <c r="E53" i="6"/>
  <c r="E52" i="6" s="1"/>
  <c r="D52" i="6"/>
  <c r="C52" i="6"/>
  <c r="B52" i="6"/>
  <c r="E51" i="6"/>
  <c r="E50" i="6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 s="1"/>
  <c r="D36" i="6"/>
  <c r="C36" i="6"/>
  <c r="B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D20" i="6"/>
  <c r="C20" i="6"/>
  <c r="B20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K1" i="6" s="1" a="1"/>
  <c r="K1" i="6" s="1"/>
  <c r="D4" i="6"/>
  <c r="C4" i="6"/>
  <c r="C111" i="6" s="1"/>
  <c r="B4" i="6"/>
  <c r="B111" i="6" s="1"/>
  <c r="D140" i="5"/>
  <c r="F140" i="5" s="1"/>
  <c r="D139" i="5"/>
  <c r="F139" i="5" s="1"/>
  <c r="D138" i="5"/>
  <c r="F138" i="5" s="1"/>
  <c r="D137" i="5"/>
  <c r="F137" i="5" s="1"/>
  <c r="D136" i="5"/>
  <c r="F136" i="5" s="1"/>
  <c r="D135" i="5"/>
  <c r="F135" i="5" s="1"/>
  <c r="D134" i="5"/>
  <c r="F134" i="5" s="1"/>
  <c r="D133" i="5"/>
  <c r="F133" i="5" s="1"/>
  <c r="D132" i="5"/>
  <c r="F132" i="5" s="1"/>
  <c r="D125" i="5"/>
  <c r="C125" i="5"/>
  <c r="E124" i="5"/>
  <c r="E123" i="5"/>
  <c r="E122" i="5"/>
  <c r="E121" i="5"/>
  <c r="E120" i="5"/>
  <c r="E116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D83" i="5"/>
  <c r="C83" i="5"/>
  <c r="B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D68" i="5"/>
  <c r="C68" i="5"/>
  <c r="B68" i="5"/>
  <c r="E67" i="5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D52" i="5"/>
  <c r="C52" i="5"/>
  <c r="B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D36" i="5"/>
  <c r="C36" i="5"/>
  <c r="B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D20" i="5"/>
  <c r="C20" i="5"/>
  <c r="B20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D4" i="5"/>
  <c r="C4" i="5"/>
  <c r="B4" i="5"/>
  <c r="E169" i="3"/>
  <c r="D169" i="3"/>
  <c r="E4" i="9" l="1"/>
  <c r="C111" i="10"/>
  <c r="E125" i="10"/>
  <c r="C115" i="12"/>
  <c r="C117" i="12" s="1"/>
  <c r="E83" i="12"/>
  <c r="C111" i="13"/>
  <c r="D111" i="15"/>
  <c r="E125" i="15"/>
  <c r="E52" i="17"/>
  <c r="E83" i="18"/>
  <c r="E125" i="18"/>
  <c r="D115" i="20"/>
  <c r="D117" i="20" s="1"/>
  <c r="E4" i="21"/>
  <c r="D111" i="5"/>
  <c r="E68" i="5"/>
  <c r="E83" i="5"/>
  <c r="E4" i="7"/>
  <c r="E83" i="7"/>
  <c r="E4" i="5"/>
  <c r="B111" i="8"/>
  <c r="E111" i="8" s="1"/>
  <c r="E83" i="9"/>
  <c r="D111" i="10"/>
  <c r="E68" i="10"/>
  <c r="E4" i="12"/>
  <c r="D115" i="12"/>
  <c r="D117" i="12" s="1"/>
  <c r="D111" i="13"/>
  <c r="E36" i="13"/>
  <c r="E125" i="13"/>
  <c r="E20" i="14"/>
  <c r="E68" i="15"/>
  <c r="E83" i="15"/>
  <c r="E4" i="17"/>
  <c r="D115" i="17"/>
  <c r="D117" i="17" s="1"/>
  <c r="E20" i="20"/>
  <c r="E52" i="20"/>
  <c r="E52" i="21"/>
  <c r="C115" i="5"/>
  <c r="C117" i="5" s="1"/>
  <c r="E52" i="5"/>
  <c r="E111" i="6"/>
  <c r="E52" i="7"/>
  <c r="D115" i="9"/>
  <c r="D117" i="9" s="1"/>
  <c r="E4" i="10"/>
  <c r="E20" i="12"/>
  <c r="E52" i="12"/>
  <c r="E4" i="13"/>
  <c r="E68" i="13"/>
  <c r="E83" i="13"/>
  <c r="E20" i="17"/>
  <c r="E4" i="18"/>
  <c r="E52" i="18"/>
  <c r="E111" i="19"/>
  <c r="C115" i="21"/>
  <c r="C117" i="21" s="1"/>
  <c r="B115" i="10"/>
  <c r="E36" i="15"/>
  <c r="E52" i="15"/>
  <c r="C111" i="16"/>
  <c r="E111" i="16" s="1"/>
  <c r="C115" i="18"/>
  <c r="C117" i="18" s="1"/>
  <c r="C111" i="19"/>
  <c r="E36" i="19"/>
  <c r="E125" i="19"/>
  <c r="D115" i="21"/>
  <c r="D117" i="21" s="1"/>
  <c r="E20" i="21"/>
  <c r="C115" i="13"/>
  <c r="C117" i="13" s="1"/>
  <c r="B111" i="14"/>
  <c r="D115" i="15"/>
  <c r="D117" i="15" s="1"/>
  <c r="E36" i="16"/>
  <c r="E68" i="16"/>
  <c r="E83" i="16"/>
  <c r="E4" i="19"/>
  <c r="E4" i="8"/>
  <c r="D111" i="11"/>
  <c r="D115" i="13"/>
  <c r="D117" i="13" s="1"/>
  <c r="C111" i="14"/>
  <c r="E36" i="14"/>
  <c r="E125" i="14"/>
  <c r="E4" i="16"/>
  <c r="K1" i="17" a="1"/>
  <c r="K1" i="17" s="1"/>
  <c r="E52" i="19"/>
  <c r="B111" i="20"/>
  <c r="K1" i="5" a="1"/>
  <c r="K1" i="5" s="1"/>
  <c r="C111" i="11"/>
  <c r="E36" i="11"/>
  <c r="E68" i="11"/>
  <c r="C115" i="6"/>
  <c r="C117" i="6" s="1"/>
  <c r="E83" i="6"/>
  <c r="C115" i="8"/>
  <c r="C117" i="8" s="1"/>
  <c r="K1" i="9" a="1"/>
  <c r="K1" i="9" s="1"/>
  <c r="E20" i="10"/>
  <c r="E83" i="11"/>
  <c r="B111" i="12"/>
  <c r="D111" i="14"/>
  <c r="E52" i="16"/>
  <c r="B111" i="17"/>
  <c r="C115" i="19"/>
  <c r="C117" i="19" s="1"/>
  <c r="C111" i="20"/>
  <c r="K1" i="7" a="1"/>
  <c r="K1" i="7" s="1"/>
  <c r="B111" i="9"/>
  <c r="B115" i="11"/>
  <c r="C111" i="12"/>
  <c r="E125" i="12"/>
  <c r="E4" i="14"/>
  <c r="E68" i="14"/>
  <c r="C115" i="16"/>
  <c r="C117" i="16" s="1"/>
  <c r="C111" i="17"/>
  <c r="E20" i="19"/>
  <c r="D115" i="19"/>
  <c r="D117" i="19" s="1"/>
  <c r="D111" i="20"/>
  <c r="E36" i="20"/>
  <c r="E68" i="20"/>
  <c r="E125" i="20"/>
  <c r="E4" i="6"/>
  <c r="D115" i="6"/>
  <c r="D117" i="6" s="1"/>
  <c r="D115" i="8"/>
  <c r="D117" i="8" s="1"/>
  <c r="E20" i="6"/>
  <c r="B111" i="7"/>
  <c r="E111" i="7" s="1"/>
  <c r="E52" i="8"/>
  <c r="C111" i="9"/>
  <c r="C115" i="11"/>
  <c r="C117" i="11" s="1"/>
  <c r="E52" i="11"/>
  <c r="D111" i="12"/>
  <c r="E68" i="12"/>
  <c r="B115" i="14"/>
  <c r="K1" i="16" a="1"/>
  <c r="K1" i="16" s="1"/>
  <c r="D115" i="16"/>
  <c r="D117" i="16" s="1"/>
  <c r="D111" i="17"/>
  <c r="E111" i="17" s="1"/>
  <c r="E68" i="17"/>
  <c r="E125" i="17"/>
  <c r="B111" i="18"/>
  <c r="K1" i="19" a="1"/>
  <c r="K1" i="19" s="1"/>
  <c r="E83" i="20"/>
  <c r="B111" i="21"/>
  <c r="E111" i="21" s="1"/>
  <c r="E20" i="5"/>
  <c r="D115" i="5"/>
  <c r="D117" i="5" s="1"/>
  <c r="D111" i="6"/>
  <c r="E68" i="6"/>
  <c r="E125" i="6"/>
  <c r="E20" i="7"/>
  <c r="E83" i="8"/>
  <c r="B111" i="5"/>
  <c r="E111" i="5" s="1"/>
  <c r="D111" i="9"/>
  <c r="E36" i="9"/>
  <c r="E68" i="9"/>
  <c r="E125" i="9"/>
  <c r="K1" i="10" a="1"/>
  <c r="K1" i="10" s="1"/>
  <c r="E4" i="11"/>
  <c r="D115" i="11"/>
  <c r="D117" i="11" s="1"/>
  <c r="K1" i="13" a="1"/>
  <c r="K1" i="13" s="1"/>
  <c r="C115" i="14"/>
  <c r="C117" i="14" s="1"/>
  <c r="E83" i="14"/>
  <c r="B111" i="15"/>
  <c r="E111" i="15" s="1"/>
  <c r="E83" i="17"/>
  <c r="C111" i="18"/>
  <c r="E4" i="20"/>
  <c r="C111" i="21"/>
  <c r="E36" i="21"/>
  <c r="E125" i="21"/>
  <c r="C111" i="7"/>
  <c r="E36" i="7"/>
  <c r="E68" i="7"/>
  <c r="C111" i="5"/>
  <c r="E36" i="5"/>
  <c r="E125" i="5"/>
  <c r="D111" i="7"/>
  <c r="B111" i="10"/>
  <c r="E111" i="10" s="1"/>
  <c r="E20" i="11"/>
  <c r="E36" i="12"/>
  <c r="B111" i="13"/>
  <c r="D115" i="14"/>
  <c r="D117" i="14" s="1"/>
  <c r="C111" i="15"/>
  <c r="E36" i="17"/>
  <c r="D111" i="18"/>
  <c r="E36" i="18"/>
  <c r="E68" i="18"/>
  <c r="D111" i="21"/>
  <c r="E68" i="21"/>
  <c r="E83" i="21"/>
  <c r="B115" i="21"/>
  <c r="E111" i="20"/>
  <c r="B115" i="20"/>
  <c r="C115" i="20"/>
  <c r="C117" i="20" s="1"/>
  <c r="B115" i="19"/>
  <c r="B115" i="18"/>
  <c r="B115" i="17"/>
  <c r="C115" i="17"/>
  <c r="C117" i="17" s="1"/>
  <c r="B115" i="16"/>
  <c r="B115" i="15"/>
  <c r="B117" i="14"/>
  <c r="E111" i="14"/>
  <c r="E111" i="13"/>
  <c r="B115" i="13"/>
  <c r="B115" i="12"/>
  <c r="E115" i="11"/>
  <c r="B117" i="11"/>
  <c r="E111" i="11"/>
  <c r="B117" i="10"/>
  <c r="C115" i="10"/>
  <c r="C117" i="10" s="1"/>
  <c r="D115" i="10"/>
  <c r="D117" i="10" s="1"/>
  <c r="E111" i="9"/>
  <c r="B115" i="9"/>
  <c r="C115" i="9"/>
  <c r="C117" i="9" s="1"/>
  <c r="B115" i="8"/>
  <c r="B115" i="7"/>
  <c r="C115" i="7"/>
  <c r="C117" i="7" s="1"/>
  <c r="B115" i="6"/>
  <c r="B115" i="5"/>
  <c r="E111" i="18" l="1"/>
  <c r="E115" i="14"/>
  <c r="E111" i="12"/>
  <c r="B117" i="21"/>
  <c r="E115" i="21"/>
  <c r="E115" i="20"/>
  <c r="B117" i="20"/>
  <c r="B117" i="19"/>
  <c r="E115" i="19"/>
  <c r="B117" i="18"/>
  <c r="E115" i="18"/>
  <c r="E115" i="17"/>
  <c r="B117" i="17"/>
  <c r="E115" i="16"/>
  <c r="B117" i="16"/>
  <c r="B117" i="15"/>
  <c r="E115" i="15"/>
  <c r="E117" i="14"/>
  <c r="F117" i="14" s="1"/>
  <c r="E115" i="13"/>
  <c r="B117" i="13"/>
  <c r="B117" i="12"/>
  <c r="E115" i="12"/>
  <c r="E117" i="11"/>
  <c r="F117" i="11" s="1"/>
  <c r="E115" i="10"/>
  <c r="E117" i="10"/>
  <c r="F117" i="10" s="1"/>
  <c r="B117" i="9"/>
  <c r="E115" i="9"/>
  <c r="B117" i="8"/>
  <c r="E115" i="8"/>
  <c r="B117" i="7"/>
  <c r="E115" i="7"/>
  <c r="B117" i="6"/>
  <c r="E115" i="6"/>
  <c r="B117" i="5"/>
  <c r="E115" i="5"/>
  <c r="E117" i="21" l="1"/>
  <c r="F117" i="21" s="1"/>
  <c r="E117" i="20"/>
  <c r="F117" i="20" s="1"/>
  <c r="E117" i="19"/>
  <c r="F117" i="19" s="1"/>
  <c r="E117" i="18"/>
  <c r="F117" i="18" s="1"/>
  <c r="E117" i="17"/>
  <c r="F117" i="17" s="1"/>
  <c r="E117" i="16"/>
  <c r="F117" i="16" s="1"/>
  <c r="E117" i="15"/>
  <c r="F117" i="15" s="1"/>
  <c r="E117" i="13"/>
  <c r="F117" i="13" s="1"/>
  <c r="E117" i="12"/>
  <c r="F117" i="12" s="1"/>
  <c r="E117" i="9"/>
  <c r="F117" i="9" s="1"/>
  <c r="E117" i="8"/>
  <c r="F117" i="8" s="1"/>
  <c r="E117" i="7"/>
  <c r="F117" i="7" s="1"/>
  <c r="E117" i="6"/>
  <c r="F117" i="6" s="1"/>
  <c r="E117" i="5"/>
  <c r="F117" i="5" s="1"/>
  <c r="B48" i="27" l="1"/>
  <c r="C83" i="4"/>
  <c r="D83" i="4"/>
  <c r="B83" i="4"/>
  <c r="B4" i="4"/>
  <c r="D140" i="4"/>
  <c r="F140" i="4" s="1"/>
  <c r="D139" i="4"/>
  <c r="F139" i="4" s="1"/>
  <c r="D138" i="4"/>
  <c r="F138" i="4" s="1"/>
  <c r="D137" i="4"/>
  <c r="F137" i="4" s="1"/>
  <c r="D136" i="4"/>
  <c r="F136" i="4" s="1"/>
  <c r="D135" i="4"/>
  <c r="F135" i="4" s="1"/>
  <c r="D134" i="4"/>
  <c r="F134" i="4" s="1"/>
  <c r="D133" i="4"/>
  <c r="F133" i="4" s="1"/>
  <c r="D132" i="4"/>
  <c r="F132" i="4" s="1"/>
  <c r="E179" i="3"/>
  <c r="G179" i="3" s="1"/>
  <c r="E186" i="3"/>
  <c r="G186" i="3" s="1"/>
  <c r="E185" i="3"/>
  <c r="G185" i="3" s="1"/>
  <c r="E184" i="3"/>
  <c r="G184" i="3" s="1"/>
  <c r="E183" i="3"/>
  <c r="G183" i="3" s="1"/>
  <c r="E182" i="3"/>
  <c r="G182" i="3" s="1"/>
  <c r="E181" i="3"/>
  <c r="G181" i="3" s="1"/>
  <c r="E180" i="3"/>
  <c r="G180" i="3" s="1"/>
  <c r="F127" i="3"/>
  <c r="H53" i="2"/>
  <c r="I53" i="2" s="1"/>
  <c r="H54" i="2"/>
  <c r="I54" i="2" s="1"/>
  <c r="H55" i="2"/>
  <c r="J55" i="2" s="1"/>
  <c r="H56" i="2"/>
  <c r="H57" i="2"/>
  <c r="I57" i="2" s="1"/>
  <c r="H58" i="2"/>
  <c r="J58" i="2" s="1"/>
  <c r="H59" i="2"/>
  <c r="H60" i="2"/>
  <c r="H61" i="2"/>
  <c r="I61" i="2" s="1"/>
  <c r="H62" i="2"/>
  <c r="H63" i="2"/>
  <c r="I63" i="2" s="1"/>
  <c r="H64" i="2"/>
  <c r="J64" i="2" s="1"/>
  <c r="H65" i="2"/>
  <c r="H66" i="2"/>
  <c r="I66" i="2" s="1"/>
  <c r="H67" i="2"/>
  <c r="J67" i="2" s="1"/>
  <c r="H68" i="2"/>
  <c r="H69" i="2"/>
  <c r="K69" i="2" s="1"/>
  <c r="H70" i="2"/>
  <c r="I70" i="2" s="1"/>
  <c r="H71" i="2"/>
  <c r="H72" i="2"/>
  <c r="I72" i="2" s="1"/>
  <c r="H93" i="2"/>
  <c r="J93" i="2" s="1"/>
  <c r="H94" i="2"/>
  <c r="J94" i="2" s="1"/>
  <c r="H95" i="2"/>
  <c r="H96" i="2"/>
  <c r="H97" i="2"/>
  <c r="I97" i="2" s="1"/>
  <c r="H98" i="2"/>
  <c r="H99" i="2"/>
  <c r="I99" i="2" s="1"/>
  <c r="H100" i="2"/>
  <c r="J100" i="2" s="1"/>
  <c r="H101" i="2"/>
  <c r="H102" i="2"/>
  <c r="I102" i="2" s="1"/>
  <c r="H103" i="2"/>
  <c r="J103" i="2" s="1"/>
  <c r="H104" i="2"/>
  <c r="H105" i="2"/>
  <c r="K105" i="2" s="1"/>
  <c r="H106" i="2"/>
  <c r="I106" i="2" s="1"/>
  <c r="H107" i="2"/>
  <c r="H108" i="2"/>
  <c r="I108" i="2" s="1"/>
  <c r="H109" i="2"/>
  <c r="K109" i="2" s="1"/>
  <c r="H110" i="2"/>
  <c r="H111" i="2"/>
  <c r="J111" i="2" s="1"/>
  <c r="H112" i="2"/>
  <c r="J112" i="2" s="1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33" i="2"/>
  <c r="A32" i="2"/>
  <c r="A31" i="2"/>
  <c r="J70" i="2" l="1"/>
  <c r="K96" i="2"/>
  <c r="I64" i="2"/>
  <c r="J61" i="2"/>
  <c r="I58" i="2"/>
  <c r="I67" i="2"/>
  <c r="K70" i="2"/>
  <c r="I112" i="2"/>
  <c r="K102" i="2"/>
  <c r="I103" i="2"/>
  <c r="J102" i="2"/>
  <c r="J106" i="2"/>
  <c r="I94" i="2"/>
  <c r="K100" i="2"/>
  <c r="I93" i="2"/>
  <c r="K93" i="2"/>
  <c r="I59" i="2"/>
  <c r="J59" i="2"/>
  <c r="I105" i="2"/>
  <c r="J105" i="2"/>
  <c r="K97" i="2"/>
  <c r="I65" i="2"/>
  <c r="J65" i="2"/>
  <c r="I104" i="2"/>
  <c r="J104" i="2"/>
  <c r="K104" i="2"/>
  <c r="J97" i="2"/>
  <c r="I111" i="2"/>
  <c r="K111" i="2"/>
  <c r="I110" i="2"/>
  <c r="J110" i="2"/>
  <c r="K110" i="2"/>
  <c r="J109" i="2"/>
  <c r="I109" i="2"/>
  <c r="J57" i="2"/>
  <c r="I69" i="2"/>
  <c r="J69" i="2"/>
  <c r="I68" i="2"/>
  <c r="J68" i="2"/>
  <c r="K68" i="2"/>
  <c r="I56" i="2"/>
  <c r="J56" i="2"/>
  <c r="I96" i="2"/>
  <c r="J96" i="2"/>
  <c r="K106" i="2"/>
  <c r="I101" i="2"/>
  <c r="J101" i="2"/>
  <c r="K101" i="2"/>
  <c r="I95" i="2"/>
  <c r="J95" i="2"/>
  <c r="K95" i="2"/>
  <c r="I100" i="2"/>
  <c r="J66" i="2"/>
  <c r="I60" i="2"/>
  <c r="J60" i="2"/>
  <c r="K112" i="2"/>
  <c r="K108" i="2"/>
  <c r="K103" i="2"/>
  <c r="K99" i="2"/>
  <c r="K94" i="2"/>
  <c r="K72" i="2"/>
  <c r="J108" i="2"/>
  <c r="J99" i="2"/>
  <c r="J72" i="2"/>
  <c r="J63" i="2"/>
  <c r="J54" i="2"/>
  <c r="I107" i="2"/>
  <c r="J107" i="2"/>
  <c r="K107" i="2"/>
  <c r="I98" i="2"/>
  <c r="J98" i="2"/>
  <c r="K98" i="2"/>
  <c r="I71" i="2"/>
  <c r="J71" i="2"/>
  <c r="K71" i="2"/>
  <c r="I62" i="2"/>
  <c r="J62" i="2"/>
  <c r="J53" i="2"/>
  <c r="E8" i="4"/>
  <c r="A38" i="27"/>
  <c r="A37" i="27"/>
  <c r="A36" i="27"/>
  <c r="A35" i="27"/>
  <c r="A34" i="27"/>
  <c r="A33" i="27"/>
  <c r="A32" i="27"/>
  <c r="A31" i="27"/>
  <c r="A30" i="27"/>
  <c r="A29" i="27"/>
  <c r="A28" i="27"/>
  <c r="A27" i="27"/>
  <c r="A26" i="27"/>
  <c r="A25" i="27"/>
  <c r="A24" i="27"/>
  <c r="A39" i="27"/>
  <c r="A23" i="27"/>
  <c r="A22" i="27"/>
  <c r="D43" i="27"/>
  <c r="C43" i="27"/>
  <c r="A147" i="3"/>
  <c r="F147" i="3"/>
  <c r="B44" i="27"/>
  <c r="B18" i="27"/>
  <c r="B55" i="27" s="1"/>
  <c r="F155" i="3" l="1"/>
  <c r="K54" i="2" s="1"/>
  <c r="F157" i="3"/>
  <c r="K56" i="2" s="1"/>
  <c r="F158" i="3"/>
  <c r="K57" i="2" s="1"/>
  <c r="F159" i="3"/>
  <c r="K58" i="2" s="1"/>
  <c r="F160" i="3"/>
  <c r="K59" i="2" s="1"/>
  <c r="F161" i="3"/>
  <c r="K60" i="2" s="1"/>
  <c r="F162" i="3"/>
  <c r="K61" i="2" s="1"/>
  <c r="F163" i="3"/>
  <c r="K62" i="2" s="1"/>
  <c r="F164" i="3"/>
  <c r="K63" i="2" s="1"/>
  <c r="F165" i="3"/>
  <c r="K64" i="2" s="1"/>
  <c r="F166" i="3"/>
  <c r="K65" i="2" s="1"/>
  <c r="F167" i="3"/>
  <c r="K66" i="2" s="1"/>
  <c r="F168" i="3"/>
  <c r="K67" i="2" s="1"/>
  <c r="F154" i="3"/>
  <c r="K53" i="2" s="1"/>
  <c r="E121" i="4"/>
  <c r="E122" i="4"/>
  <c r="E123" i="4"/>
  <c r="E124" i="4"/>
  <c r="E120" i="4"/>
  <c r="D125" i="4"/>
  <c r="E116" i="4"/>
  <c r="F24" i="2"/>
  <c r="D24" i="2"/>
  <c r="E48" i="2" l="1"/>
  <c r="F48" i="2"/>
  <c r="E47" i="2"/>
  <c r="F47" i="2"/>
  <c r="F46" i="2"/>
  <c r="E46" i="2"/>
  <c r="E45" i="2"/>
  <c r="F45" i="2"/>
  <c r="F44" i="2"/>
  <c r="E44" i="2"/>
  <c r="E43" i="2"/>
  <c r="F43" i="2"/>
  <c r="E42" i="2"/>
  <c r="F42" i="2"/>
  <c r="E41" i="2"/>
  <c r="F41" i="2"/>
  <c r="E40" i="2"/>
  <c r="F40" i="2"/>
  <c r="E39" i="2"/>
  <c r="E38" i="2"/>
  <c r="F38" i="2"/>
  <c r="E37" i="2"/>
  <c r="F37" i="2"/>
  <c r="E36" i="2"/>
  <c r="F36" i="2"/>
  <c r="E35" i="2"/>
  <c r="F35" i="2"/>
  <c r="E34" i="2"/>
  <c r="F34" i="2"/>
  <c r="E33" i="2"/>
  <c r="F33" i="2"/>
  <c r="E32" i="2"/>
  <c r="F32" i="2"/>
  <c r="B24" i="2"/>
  <c r="F149" i="3"/>
  <c r="F39" i="2"/>
  <c r="E125" i="4"/>
  <c r="D41" i="2" l="1"/>
  <c r="G41" i="2" s="1"/>
  <c r="D48" i="2"/>
  <c r="G48" i="2" s="1"/>
  <c r="D47" i="2"/>
  <c r="G47" i="2" s="1"/>
  <c r="D46" i="2"/>
  <c r="G46" i="2" s="1"/>
  <c r="D45" i="2"/>
  <c r="G45" i="2" s="1"/>
  <c r="D44" i="2"/>
  <c r="G44" i="2" s="1"/>
  <c r="D43" i="2"/>
  <c r="G43" i="2" s="1"/>
  <c r="D42" i="2"/>
  <c r="G42" i="2" s="1"/>
  <c r="D40" i="2"/>
  <c r="G40" i="2" s="1"/>
  <c r="D39" i="2"/>
  <c r="G39" i="2" s="1"/>
  <c r="D38" i="2"/>
  <c r="G38" i="2" s="1"/>
  <c r="D37" i="2"/>
  <c r="G37" i="2" s="1"/>
  <c r="B27" i="27"/>
  <c r="D36" i="2"/>
  <c r="G36" i="2" s="1"/>
  <c r="D35" i="2"/>
  <c r="G35" i="2" s="1"/>
  <c r="B25" i="27"/>
  <c r="D34" i="2"/>
  <c r="G34" i="2" s="1"/>
  <c r="D33" i="2"/>
  <c r="G33" i="2" s="1"/>
  <c r="D32" i="2"/>
  <c r="G32" i="2" s="1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84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C125" i="4"/>
  <c r="E69" i="4"/>
  <c r="E53" i="4"/>
  <c r="E37" i="4"/>
  <c r="E21" i="4"/>
  <c r="D68" i="4"/>
  <c r="C68" i="4"/>
  <c r="B68" i="4"/>
  <c r="D52" i="4"/>
  <c r="C52" i="4"/>
  <c r="B52" i="4"/>
  <c r="D36" i="4"/>
  <c r="C36" i="4"/>
  <c r="B36" i="4"/>
  <c r="D20" i="4"/>
  <c r="C20" i="4"/>
  <c r="B20" i="4"/>
  <c r="E5" i="4"/>
  <c r="D4" i="4"/>
  <c r="C4" i="4"/>
  <c r="E17" i="4"/>
  <c r="E16" i="4"/>
  <c r="E15" i="4"/>
  <c r="E14" i="4"/>
  <c r="E13" i="4"/>
  <c r="E12" i="4"/>
  <c r="E11" i="4"/>
  <c r="E10" i="4"/>
  <c r="E9" i="4"/>
  <c r="E7" i="4"/>
  <c r="F128" i="3"/>
  <c r="F129" i="3"/>
  <c r="F130" i="3"/>
  <c r="F131" i="3"/>
  <c r="F132" i="3"/>
  <c r="F108" i="3"/>
  <c r="F109" i="3"/>
  <c r="F110" i="3"/>
  <c r="F111" i="3"/>
  <c r="F112" i="3"/>
  <c r="F113" i="3"/>
  <c r="F114" i="3"/>
  <c r="F85" i="3"/>
  <c r="F86" i="3"/>
  <c r="F88" i="3"/>
  <c r="F89" i="3"/>
  <c r="F90" i="3"/>
  <c r="F91" i="3"/>
  <c r="F92" i="3"/>
  <c r="F93" i="3"/>
  <c r="F94" i="3"/>
  <c r="F9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40" i="3"/>
  <c r="F41" i="3"/>
  <c r="F42" i="3"/>
  <c r="F43" i="3"/>
  <c r="F44" i="3"/>
  <c r="F45" i="3"/>
  <c r="F46" i="3"/>
  <c r="F47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146" i="3"/>
  <c r="F145" i="3"/>
  <c r="F144" i="3"/>
  <c r="F143" i="3"/>
  <c r="F142" i="3"/>
  <c r="F141" i="3"/>
  <c r="F140" i="3"/>
  <c r="F139" i="3"/>
  <c r="F138" i="3"/>
  <c r="F137" i="3"/>
  <c r="F136" i="3"/>
  <c r="F135" i="3"/>
  <c r="F134" i="3"/>
  <c r="F125" i="3"/>
  <c r="F124" i="3"/>
  <c r="F123" i="3"/>
  <c r="F122" i="3"/>
  <c r="F121" i="3"/>
  <c r="F120" i="3"/>
  <c r="F119" i="3"/>
  <c r="F118" i="3"/>
  <c r="F117" i="3"/>
  <c r="F116" i="3"/>
  <c r="F115" i="3"/>
  <c r="F106" i="3"/>
  <c r="F105" i="3"/>
  <c r="F104" i="3"/>
  <c r="F103" i="3"/>
  <c r="F102" i="3"/>
  <c r="F101" i="3"/>
  <c r="F100" i="3"/>
  <c r="F99" i="3"/>
  <c r="F98" i="3"/>
  <c r="F97" i="3"/>
  <c r="F96" i="3"/>
  <c r="F83" i="3"/>
  <c r="F82" i="3"/>
  <c r="F81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133" i="3"/>
  <c r="F50" i="3"/>
  <c r="F24" i="3"/>
  <c r="E107" i="3"/>
  <c r="D107" i="3"/>
  <c r="C107" i="3"/>
  <c r="E84" i="3"/>
  <c r="C84" i="3"/>
  <c r="E65" i="3"/>
  <c r="D65" i="3"/>
  <c r="C65" i="3"/>
  <c r="E39" i="3"/>
  <c r="E6" i="3"/>
  <c r="D6" i="3"/>
  <c r="C6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3" i="3"/>
  <c r="A127" i="3"/>
  <c r="A128" i="3"/>
  <c r="A129" i="3"/>
  <c r="A130" i="3"/>
  <c r="A131" i="3"/>
  <c r="A132" i="3"/>
  <c r="A108" i="3"/>
  <c r="A109" i="3"/>
  <c r="A110" i="3"/>
  <c r="A85" i="3"/>
  <c r="A86" i="3"/>
  <c r="A87" i="3"/>
  <c r="A88" i="3"/>
  <c r="A89" i="3"/>
  <c r="A90" i="3"/>
  <c r="A91" i="3"/>
  <c r="A66" i="3"/>
  <c r="A67" i="3"/>
  <c r="A68" i="3"/>
  <c r="A40" i="3"/>
  <c r="A41" i="3"/>
  <c r="A42" i="3"/>
  <c r="A43" i="3"/>
  <c r="A44" i="3"/>
  <c r="A45" i="3"/>
  <c r="A46" i="3"/>
  <c r="A47" i="3"/>
  <c r="A48" i="3"/>
  <c r="A49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B111" i="4" l="1"/>
  <c r="F20" i="2"/>
  <c r="B34" i="27"/>
  <c r="C34" i="27" s="1"/>
  <c r="B26" i="27"/>
  <c r="C26" i="27" s="1"/>
  <c r="B20" i="2"/>
  <c r="B21" i="2"/>
  <c r="B31" i="27"/>
  <c r="D31" i="27" s="1"/>
  <c r="B33" i="27"/>
  <c r="D33" i="27" s="1"/>
  <c r="B38" i="27"/>
  <c r="D38" i="27" s="1"/>
  <c r="F19" i="2"/>
  <c r="B39" i="27"/>
  <c r="D39" i="27" s="1"/>
  <c r="D20" i="2"/>
  <c r="B30" i="27"/>
  <c r="C30" i="27" s="1"/>
  <c r="D111" i="4"/>
  <c r="E83" i="4"/>
  <c r="B36" i="27"/>
  <c r="D36" i="27" s="1"/>
  <c r="B35" i="27"/>
  <c r="C35" i="27" s="1"/>
  <c r="B37" i="27"/>
  <c r="D37" i="27" s="1"/>
  <c r="B23" i="27"/>
  <c r="C23" i="27" s="1"/>
  <c r="B24" i="27"/>
  <c r="D24" i="27" s="1"/>
  <c r="B29" i="27"/>
  <c r="C29" i="27" s="1"/>
  <c r="B28" i="27"/>
  <c r="C28" i="27" s="1"/>
  <c r="B32" i="27"/>
  <c r="D27" i="27"/>
  <c r="C27" i="27"/>
  <c r="C25" i="27"/>
  <c r="D25" i="27"/>
  <c r="D22" i="2"/>
  <c r="F22" i="2"/>
  <c r="C111" i="4"/>
  <c r="F18" i="2"/>
  <c r="F21" i="2"/>
  <c r="B22" i="2"/>
  <c r="D18" i="2"/>
  <c r="E6" i="4"/>
  <c r="E4" i="4" s="1"/>
  <c r="E68" i="4"/>
  <c r="C115" i="4"/>
  <c r="D115" i="4"/>
  <c r="F65" i="3"/>
  <c r="F6" i="3"/>
  <c r="F107" i="3"/>
  <c r="I55" i="2"/>
  <c r="F49" i="3"/>
  <c r="D39" i="3"/>
  <c r="F48" i="3"/>
  <c r="D19" i="2" l="1"/>
  <c r="D34" i="27"/>
  <c r="C31" i="27"/>
  <c r="C36" i="27"/>
  <c r="D26" i="27"/>
  <c r="C33" i="27"/>
  <c r="C37" i="27"/>
  <c r="C38" i="27"/>
  <c r="C39" i="27"/>
  <c r="D28" i="27"/>
  <c r="D30" i="27"/>
  <c r="D35" i="27"/>
  <c r="D23" i="27"/>
  <c r="C24" i="27"/>
  <c r="K1" i="4" a="1"/>
  <c r="K1" i="4" s="1"/>
  <c r="D29" i="27"/>
  <c r="C32" i="27"/>
  <c r="D32" i="27"/>
  <c r="B115" i="4"/>
  <c r="E115" i="4" s="1"/>
  <c r="E111" i="4"/>
  <c r="B18" i="2"/>
  <c r="F156" i="3"/>
  <c r="D117" i="4"/>
  <c r="F31" i="2" s="1"/>
  <c r="C117" i="4"/>
  <c r="E31" i="2" s="1"/>
  <c r="F87" i="3"/>
  <c r="D84" i="3"/>
  <c r="C39" i="3"/>
  <c r="B19" i="2" l="1"/>
  <c r="D21" i="2"/>
  <c r="F169" i="3"/>
  <c r="K55" i="2"/>
  <c r="H428" i="2"/>
  <c r="H431" i="2"/>
  <c r="H429" i="2"/>
  <c r="H432" i="2"/>
  <c r="H430" i="2"/>
  <c r="H158" i="2"/>
  <c r="H164" i="2"/>
  <c r="H166" i="2"/>
  <c r="H159" i="2"/>
  <c r="H165" i="2"/>
  <c r="H170" i="2"/>
  <c r="H153" i="2"/>
  <c r="H171" i="2"/>
  <c r="H154" i="2"/>
  <c r="H160" i="2"/>
  <c r="H172" i="2"/>
  <c r="H156" i="2"/>
  <c r="H161" i="2"/>
  <c r="H168" i="2"/>
  <c r="H157" i="2"/>
  <c r="H169" i="2"/>
  <c r="H162" i="2"/>
  <c r="H163" i="2"/>
  <c r="H155" i="2"/>
  <c r="H167" i="2"/>
  <c r="H354" i="2"/>
  <c r="H372" i="2"/>
  <c r="H358" i="2"/>
  <c r="H365" i="2"/>
  <c r="H369" i="2"/>
  <c r="H355" i="2"/>
  <c r="H362" i="2"/>
  <c r="H356" i="2"/>
  <c r="H367" i="2"/>
  <c r="H363" i="2"/>
  <c r="H361" i="2"/>
  <c r="H360" i="2"/>
  <c r="H368" i="2"/>
  <c r="H353" i="2"/>
  <c r="H357" i="2"/>
  <c r="H370" i="2"/>
  <c r="H364" i="2"/>
  <c r="H371" i="2"/>
  <c r="H366" i="2"/>
  <c r="H359" i="2"/>
  <c r="H376" i="2"/>
  <c r="H383" i="2"/>
  <c r="H386" i="2"/>
  <c r="H389" i="2"/>
  <c r="H392" i="2"/>
  <c r="H373" i="2"/>
  <c r="H380" i="2"/>
  <c r="H374" i="2"/>
  <c r="H379" i="2"/>
  <c r="H385" i="2"/>
  <c r="H387" i="2"/>
  <c r="H391" i="2"/>
  <c r="H381" i="2"/>
  <c r="H375" i="2"/>
  <c r="H382" i="2"/>
  <c r="H377" i="2"/>
  <c r="H388" i="2"/>
  <c r="H384" i="2"/>
  <c r="H378" i="2"/>
  <c r="H390" i="2"/>
  <c r="H217" i="2"/>
  <c r="H229" i="2"/>
  <c r="H221" i="2"/>
  <c r="H218" i="2"/>
  <c r="H230" i="2"/>
  <c r="H220" i="2"/>
  <c r="H215" i="2"/>
  <c r="H226" i="2"/>
  <c r="H216" i="2"/>
  <c r="H227" i="2"/>
  <c r="H222" i="2"/>
  <c r="H232" i="2"/>
  <c r="H214" i="2"/>
  <c r="H224" i="2"/>
  <c r="H225" i="2"/>
  <c r="H228" i="2"/>
  <c r="H219" i="2"/>
  <c r="H231" i="2"/>
  <c r="H223" i="2"/>
  <c r="H213" i="2"/>
  <c r="H116" i="2"/>
  <c r="H121" i="2"/>
  <c r="H125" i="2"/>
  <c r="H130" i="2"/>
  <c r="H117" i="2"/>
  <c r="H126" i="2"/>
  <c r="H127" i="2"/>
  <c r="H129" i="2"/>
  <c r="H119" i="2"/>
  <c r="H120" i="2"/>
  <c r="H114" i="2"/>
  <c r="H113" i="2"/>
  <c r="H128" i="2"/>
  <c r="H131" i="2"/>
  <c r="H118" i="2"/>
  <c r="H122" i="2"/>
  <c r="H123" i="2"/>
  <c r="H124" i="2"/>
  <c r="H115" i="2"/>
  <c r="H132" i="2"/>
  <c r="H193" i="2"/>
  <c r="H205" i="2"/>
  <c r="H197" i="2"/>
  <c r="H209" i="2"/>
  <c r="H194" i="2"/>
  <c r="H206" i="2"/>
  <c r="H199" i="2"/>
  <c r="H210" i="2"/>
  <c r="H195" i="2"/>
  <c r="H211" i="2"/>
  <c r="H200" i="2"/>
  <c r="H202" i="2"/>
  <c r="H212" i="2"/>
  <c r="H203" i="2"/>
  <c r="H204" i="2"/>
  <c r="H207" i="2"/>
  <c r="H196" i="2"/>
  <c r="H198" i="2"/>
  <c r="H208" i="2"/>
  <c r="H201" i="2"/>
  <c r="H253" i="2"/>
  <c r="H265" i="2"/>
  <c r="H257" i="2"/>
  <c r="H269" i="2"/>
  <c r="H254" i="2"/>
  <c r="H266" i="2"/>
  <c r="H258" i="2"/>
  <c r="H268" i="2"/>
  <c r="H263" i="2"/>
  <c r="H264" i="2"/>
  <c r="H259" i="2"/>
  <c r="H270" i="2"/>
  <c r="H260" i="2"/>
  <c r="H271" i="2"/>
  <c r="H256" i="2"/>
  <c r="H261" i="2"/>
  <c r="H262" i="2"/>
  <c r="H272" i="2"/>
  <c r="H255" i="2"/>
  <c r="H267" i="2"/>
  <c r="H395" i="2"/>
  <c r="H398" i="2"/>
  <c r="H401" i="2"/>
  <c r="H404" i="2"/>
  <c r="H407" i="2"/>
  <c r="H410" i="2"/>
  <c r="H411" i="2"/>
  <c r="H396" i="2"/>
  <c r="H406" i="2"/>
  <c r="H397" i="2"/>
  <c r="H402" i="2"/>
  <c r="H412" i="2"/>
  <c r="H405" i="2"/>
  <c r="H408" i="2"/>
  <c r="H393" i="2"/>
  <c r="H403" i="2"/>
  <c r="H409" i="2"/>
  <c r="H394" i="2"/>
  <c r="H399" i="2"/>
  <c r="H400" i="2"/>
  <c r="H277" i="2"/>
  <c r="H289" i="2"/>
  <c r="H281" i="2"/>
  <c r="H278" i="2"/>
  <c r="H290" i="2"/>
  <c r="H286" i="2"/>
  <c r="H274" i="2"/>
  <c r="H284" i="2"/>
  <c r="H285" i="2"/>
  <c r="H291" i="2"/>
  <c r="H275" i="2"/>
  <c r="H280" i="2"/>
  <c r="H287" i="2"/>
  <c r="H279" i="2"/>
  <c r="H282" i="2"/>
  <c r="H292" i="2"/>
  <c r="H283" i="2"/>
  <c r="H288" i="2"/>
  <c r="H273" i="2"/>
  <c r="H276" i="2"/>
  <c r="H413" i="2"/>
  <c r="H416" i="2"/>
  <c r="H419" i="2"/>
  <c r="H422" i="2"/>
  <c r="H425" i="2"/>
  <c r="H421" i="2"/>
  <c r="H423" i="2"/>
  <c r="H417" i="2"/>
  <c r="H427" i="2"/>
  <c r="H418" i="2"/>
  <c r="H414" i="2"/>
  <c r="H424" i="2"/>
  <c r="H420" i="2"/>
  <c r="H415" i="2"/>
  <c r="H426" i="2"/>
  <c r="H135" i="2"/>
  <c r="H140" i="2"/>
  <c r="H146" i="2"/>
  <c r="H141" i="2"/>
  <c r="H147" i="2"/>
  <c r="H152" i="2"/>
  <c r="H134" i="2"/>
  <c r="H148" i="2"/>
  <c r="H136" i="2"/>
  <c r="H142" i="2"/>
  <c r="H138" i="2"/>
  <c r="H143" i="2"/>
  <c r="H150" i="2"/>
  <c r="H133" i="2"/>
  <c r="H137" i="2"/>
  <c r="H149" i="2"/>
  <c r="H145" i="2"/>
  <c r="H151" i="2"/>
  <c r="H139" i="2"/>
  <c r="H144" i="2"/>
  <c r="H301" i="2"/>
  <c r="H293" i="2"/>
  <c r="H305" i="2"/>
  <c r="H302" i="2"/>
  <c r="H295" i="2"/>
  <c r="H306" i="2"/>
  <c r="H310" i="2"/>
  <c r="H296" i="2"/>
  <c r="H307" i="2"/>
  <c r="H311" i="2"/>
  <c r="H298" i="2"/>
  <c r="H308" i="2"/>
  <c r="H299" i="2"/>
  <c r="H309" i="2"/>
  <c r="H300" i="2"/>
  <c r="H303" i="2"/>
  <c r="H312" i="2"/>
  <c r="H294" i="2"/>
  <c r="H304" i="2"/>
  <c r="H297" i="2"/>
  <c r="H318" i="2"/>
  <c r="H322" i="2"/>
  <c r="H330" i="2"/>
  <c r="H314" i="2"/>
  <c r="H326" i="2"/>
  <c r="H323" i="2"/>
  <c r="H315" i="2"/>
  <c r="H319" i="2"/>
  <c r="H327" i="2"/>
  <c r="H331" i="2"/>
  <c r="H320" i="2"/>
  <c r="H332" i="2"/>
  <c r="H325" i="2"/>
  <c r="H328" i="2"/>
  <c r="H317" i="2"/>
  <c r="H316" i="2"/>
  <c r="H313" i="2"/>
  <c r="H321" i="2"/>
  <c r="H329" i="2"/>
  <c r="H324" i="2"/>
  <c r="H176" i="2"/>
  <c r="H182" i="2"/>
  <c r="H177" i="2"/>
  <c r="H183" i="2"/>
  <c r="H188" i="2"/>
  <c r="H190" i="2"/>
  <c r="H189" i="2"/>
  <c r="H184" i="2"/>
  <c r="H178" i="2"/>
  <c r="H174" i="2"/>
  <c r="H179" i="2"/>
  <c r="H186" i="2"/>
  <c r="H191" i="2"/>
  <c r="H192" i="2"/>
  <c r="H173" i="2"/>
  <c r="H185" i="2"/>
  <c r="H180" i="2"/>
  <c r="H187" i="2"/>
  <c r="H175" i="2"/>
  <c r="H181" i="2"/>
  <c r="H241" i="2"/>
  <c r="H233" i="2"/>
  <c r="H245" i="2"/>
  <c r="H242" i="2"/>
  <c r="H247" i="2"/>
  <c r="H238" i="2"/>
  <c r="H236" i="2"/>
  <c r="H248" i="2"/>
  <c r="H237" i="2"/>
  <c r="H243" i="2"/>
  <c r="H239" i="2"/>
  <c r="H250" i="2"/>
  <c r="H235" i="2"/>
  <c r="H246" i="2"/>
  <c r="H249" i="2"/>
  <c r="H240" i="2"/>
  <c r="H251" i="2"/>
  <c r="H252" i="2"/>
  <c r="H234" i="2"/>
  <c r="H244" i="2"/>
  <c r="H334" i="2"/>
  <c r="H342" i="2"/>
  <c r="H346" i="2"/>
  <c r="H335" i="2"/>
  <c r="H338" i="2"/>
  <c r="H350" i="2"/>
  <c r="H339" i="2"/>
  <c r="H343" i="2"/>
  <c r="H351" i="2"/>
  <c r="H344" i="2"/>
  <c r="H333" i="2"/>
  <c r="H348" i="2"/>
  <c r="H336" i="2"/>
  <c r="H340" i="2"/>
  <c r="H341" i="2"/>
  <c r="H349" i="2"/>
  <c r="H337" i="2"/>
  <c r="H345" i="2"/>
  <c r="H352" i="2"/>
  <c r="H347" i="2"/>
  <c r="B117" i="4"/>
  <c r="D31" i="2" s="1"/>
  <c r="G31" i="2" s="1"/>
  <c r="E49" i="2"/>
  <c r="F84" i="3"/>
  <c r="F39" i="3"/>
  <c r="E52" i="4"/>
  <c r="E36" i="4" l="1"/>
  <c r="D49" i="2"/>
  <c r="E117" i="4"/>
  <c r="F117" i="4" s="1"/>
  <c r="I430" i="2"/>
  <c r="J430" i="2"/>
  <c r="K430" i="2"/>
  <c r="J432" i="2"/>
  <c r="I432" i="2"/>
  <c r="K432" i="2"/>
  <c r="I429" i="2"/>
  <c r="J429" i="2"/>
  <c r="K429" i="2"/>
  <c r="I431" i="2"/>
  <c r="J431" i="2"/>
  <c r="K431" i="2"/>
  <c r="I428" i="2"/>
  <c r="J428" i="2"/>
  <c r="K428" i="2"/>
  <c r="I150" i="2"/>
  <c r="J150" i="2"/>
  <c r="K150" i="2"/>
  <c r="I129" i="2"/>
  <c r="K129" i="2"/>
  <c r="J129" i="2"/>
  <c r="J374" i="2"/>
  <c r="I374" i="2"/>
  <c r="K374" i="2"/>
  <c r="I343" i="2"/>
  <c r="J343" i="2"/>
  <c r="K343" i="2"/>
  <c r="I319" i="2"/>
  <c r="K319" i="2"/>
  <c r="J319" i="2"/>
  <c r="J411" i="2"/>
  <c r="I411" i="2"/>
  <c r="K411" i="2"/>
  <c r="I176" i="2"/>
  <c r="J176" i="2"/>
  <c r="K176" i="2"/>
  <c r="I135" i="2"/>
  <c r="J135" i="2"/>
  <c r="K135" i="2"/>
  <c r="I261" i="2"/>
  <c r="J261" i="2"/>
  <c r="K261" i="2"/>
  <c r="K232" i="2"/>
  <c r="I232" i="2"/>
  <c r="J232" i="2"/>
  <c r="J390" i="2"/>
  <c r="I390" i="2"/>
  <c r="K390" i="2"/>
  <c r="J370" i="2"/>
  <c r="I370" i="2"/>
  <c r="K370" i="2"/>
  <c r="J365" i="2"/>
  <c r="I365" i="2"/>
  <c r="K365" i="2"/>
  <c r="I156" i="2"/>
  <c r="J156" i="2"/>
  <c r="K156" i="2"/>
  <c r="J347" i="2"/>
  <c r="K347" i="2"/>
  <c r="I347" i="2"/>
  <c r="I240" i="2"/>
  <c r="J240" i="2"/>
  <c r="K240" i="2"/>
  <c r="I242" i="2"/>
  <c r="J242" i="2"/>
  <c r="K242" i="2"/>
  <c r="I186" i="2"/>
  <c r="J186" i="2"/>
  <c r="K186" i="2"/>
  <c r="J324" i="2"/>
  <c r="I324" i="2"/>
  <c r="K324" i="2"/>
  <c r="J303" i="2"/>
  <c r="I303" i="2"/>
  <c r="K303" i="2"/>
  <c r="I302" i="2"/>
  <c r="J302" i="2"/>
  <c r="K302" i="2"/>
  <c r="I143" i="2"/>
  <c r="J143" i="2"/>
  <c r="K143" i="2"/>
  <c r="J426" i="2"/>
  <c r="I426" i="2"/>
  <c r="K426" i="2"/>
  <c r="I419" i="2"/>
  <c r="J419" i="2"/>
  <c r="K419" i="2"/>
  <c r="I275" i="2"/>
  <c r="J275" i="2"/>
  <c r="K275" i="2"/>
  <c r="J399" i="2"/>
  <c r="K399" i="2"/>
  <c r="I399" i="2"/>
  <c r="K256" i="2"/>
  <c r="I256" i="2"/>
  <c r="J256" i="2"/>
  <c r="I257" i="2"/>
  <c r="J257" i="2"/>
  <c r="K257" i="2"/>
  <c r="I200" i="2"/>
  <c r="J200" i="2"/>
  <c r="K200" i="2"/>
  <c r="I115" i="2"/>
  <c r="K115" i="2"/>
  <c r="J115" i="2"/>
  <c r="J127" i="2"/>
  <c r="I127" i="2"/>
  <c r="K127" i="2"/>
  <c r="J222" i="2"/>
  <c r="I222" i="2"/>
  <c r="K222" i="2"/>
  <c r="J378" i="2"/>
  <c r="I378" i="2"/>
  <c r="K378" i="2"/>
  <c r="J380" i="2"/>
  <c r="I380" i="2"/>
  <c r="K380" i="2"/>
  <c r="J357" i="2"/>
  <c r="K357" i="2"/>
  <c r="I357" i="2"/>
  <c r="I358" i="2"/>
  <c r="J358" i="2"/>
  <c r="K358" i="2"/>
  <c r="J172" i="2"/>
  <c r="I172" i="2"/>
  <c r="K172" i="2"/>
  <c r="I352" i="2"/>
  <c r="K352" i="2"/>
  <c r="J352" i="2"/>
  <c r="J339" i="2"/>
  <c r="I339" i="2"/>
  <c r="K339" i="2"/>
  <c r="I249" i="2"/>
  <c r="J249" i="2"/>
  <c r="K249" i="2"/>
  <c r="I245" i="2"/>
  <c r="J245" i="2"/>
  <c r="K245" i="2"/>
  <c r="I179" i="2"/>
  <c r="J179" i="2"/>
  <c r="K179" i="2"/>
  <c r="J329" i="2"/>
  <c r="K329" i="2"/>
  <c r="I329" i="2"/>
  <c r="J315" i="2"/>
  <c r="I315" i="2"/>
  <c r="K315" i="2"/>
  <c r="I300" i="2"/>
  <c r="J300" i="2"/>
  <c r="K300" i="2"/>
  <c r="I305" i="2"/>
  <c r="J305" i="2"/>
  <c r="K305" i="2"/>
  <c r="I138" i="2"/>
  <c r="J138" i="2"/>
  <c r="K138" i="2"/>
  <c r="K415" i="2"/>
  <c r="J415" i="2"/>
  <c r="I415" i="2"/>
  <c r="I416" i="2"/>
  <c r="J416" i="2"/>
  <c r="K416" i="2"/>
  <c r="I291" i="2"/>
  <c r="J291" i="2"/>
  <c r="K291" i="2"/>
  <c r="K394" i="2"/>
  <c r="I394" i="2"/>
  <c r="J394" i="2"/>
  <c r="I410" i="2"/>
  <c r="J410" i="2"/>
  <c r="K410" i="2"/>
  <c r="I271" i="2"/>
  <c r="J271" i="2"/>
  <c r="K271" i="2"/>
  <c r="I265" i="2"/>
  <c r="K265" i="2"/>
  <c r="J265" i="2"/>
  <c r="I211" i="2"/>
  <c r="K211" i="2"/>
  <c r="J211" i="2"/>
  <c r="I124" i="2"/>
  <c r="J124" i="2"/>
  <c r="K124" i="2"/>
  <c r="I126" i="2"/>
  <c r="J126" i="2"/>
  <c r="K126" i="2"/>
  <c r="I227" i="2"/>
  <c r="J227" i="2"/>
  <c r="K227" i="2"/>
  <c r="J384" i="2"/>
  <c r="I384" i="2"/>
  <c r="K384" i="2"/>
  <c r="J373" i="2"/>
  <c r="K373" i="2"/>
  <c r="I373" i="2"/>
  <c r="J353" i="2"/>
  <c r="K353" i="2"/>
  <c r="I353" i="2"/>
  <c r="J372" i="2"/>
  <c r="I372" i="2"/>
  <c r="K372" i="2"/>
  <c r="I160" i="2"/>
  <c r="J160" i="2"/>
  <c r="K160" i="2"/>
  <c r="I174" i="2"/>
  <c r="J174" i="2"/>
  <c r="K174" i="2"/>
  <c r="I407" i="2"/>
  <c r="J407" i="2"/>
  <c r="K407" i="2"/>
  <c r="I195" i="2"/>
  <c r="J195" i="2"/>
  <c r="K195" i="2"/>
  <c r="I123" i="2"/>
  <c r="J123" i="2"/>
  <c r="K123" i="2"/>
  <c r="I117" i="2"/>
  <c r="J117" i="2"/>
  <c r="K117" i="2"/>
  <c r="J216" i="2"/>
  <c r="I216" i="2"/>
  <c r="K216" i="2"/>
  <c r="K388" i="2"/>
  <c r="J388" i="2"/>
  <c r="I388" i="2"/>
  <c r="I392" i="2"/>
  <c r="J392" i="2"/>
  <c r="K392" i="2"/>
  <c r="J368" i="2"/>
  <c r="I368" i="2"/>
  <c r="K368" i="2"/>
  <c r="J354" i="2"/>
  <c r="I354" i="2"/>
  <c r="K354" i="2"/>
  <c r="J154" i="2"/>
  <c r="I154" i="2"/>
  <c r="K154" i="2"/>
  <c r="I191" i="2"/>
  <c r="J191" i="2"/>
  <c r="K191" i="2"/>
  <c r="J420" i="2"/>
  <c r="I420" i="2"/>
  <c r="K420" i="2"/>
  <c r="I284" i="2"/>
  <c r="J284" i="2"/>
  <c r="K284" i="2"/>
  <c r="I130" i="2"/>
  <c r="J130" i="2"/>
  <c r="K130" i="2"/>
  <c r="I213" i="2"/>
  <c r="J213" i="2"/>
  <c r="K213" i="2"/>
  <c r="I226" i="2"/>
  <c r="J226" i="2"/>
  <c r="K226" i="2"/>
  <c r="J377" i="2"/>
  <c r="K377" i="2"/>
  <c r="I377" i="2"/>
  <c r="I389" i="2"/>
  <c r="J389" i="2"/>
  <c r="K389" i="2"/>
  <c r="J360" i="2"/>
  <c r="K360" i="2"/>
  <c r="I360" i="2"/>
  <c r="I167" i="2"/>
  <c r="J167" i="2"/>
  <c r="K167" i="2"/>
  <c r="I171" i="2"/>
  <c r="J171" i="2"/>
  <c r="K171" i="2"/>
  <c r="J246" i="2"/>
  <c r="I246" i="2"/>
  <c r="K246" i="2"/>
  <c r="I413" i="2"/>
  <c r="J413" i="2"/>
  <c r="K413" i="2"/>
  <c r="J276" i="2"/>
  <c r="K276" i="2"/>
  <c r="I276" i="2"/>
  <c r="J414" i="2"/>
  <c r="I414" i="2"/>
  <c r="K414" i="2"/>
  <c r="I215" i="2"/>
  <c r="J215" i="2"/>
  <c r="K215" i="2"/>
  <c r="K382" i="2"/>
  <c r="I382" i="2"/>
  <c r="J382" i="2"/>
  <c r="I386" i="2"/>
  <c r="J386" i="2"/>
  <c r="K386" i="2"/>
  <c r="I361" i="2"/>
  <c r="J361" i="2"/>
  <c r="K361" i="2"/>
  <c r="I155" i="2"/>
  <c r="J155" i="2"/>
  <c r="K155" i="2"/>
  <c r="I153" i="2"/>
  <c r="J153" i="2"/>
  <c r="K153" i="2"/>
  <c r="I247" i="2"/>
  <c r="J247" i="2"/>
  <c r="K247" i="2"/>
  <c r="J396" i="2"/>
  <c r="I396" i="2"/>
  <c r="K396" i="2"/>
  <c r="J323" i="2"/>
  <c r="K323" i="2"/>
  <c r="I323" i="2"/>
  <c r="K337" i="2"/>
  <c r="I337" i="2"/>
  <c r="J337" i="2"/>
  <c r="J136" i="2"/>
  <c r="I136" i="2"/>
  <c r="K136" i="2"/>
  <c r="J148" i="2"/>
  <c r="K148" i="2"/>
  <c r="I148" i="2"/>
  <c r="I298" i="2"/>
  <c r="J298" i="2"/>
  <c r="K298" i="2"/>
  <c r="I231" i="2"/>
  <c r="J231" i="2"/>
  <c r="K231" i="2"/>
  <c r="J363" i="2"/>
  <c r="I363" i="2"/>
  <c r="K363" i="2"/>
  <c r="J163" i="2"/>
  <c r="I163" i="2"/>
  <c r="K163" i="2"/>
  <c r="I170" i="2"/>
  <c r="J170" i="2"/>
  <c r="K170" i="2"/>
  <c r="I233" i="2"/>
  <c r="J233" i="2"/>
  <c r="K233" i="2"/>
  <c r="I285" i="2"/>
  <c r="J285" i="2"/>
  <c r="K285" i="2"/>
  <c r="J270" i="2"/>
  <c r="I270" i="2"/>
  <c r="K270" i="2"/>
  <c r="I199" i="2"/>
  <c r="J199" i="2"/>
  <c r="K199" i="2"/>
  <c r="I395" i="2"/>
  <c r="J395" i="2"/>
  <c r="K395" i="2"/>
  <c r="I165" i="2"/>
  <c r="J165" i="2"/>
  <c r="K165" i="2"/>
  <c r="I334" i="2"/>
  <c r="J334" i="2"/>
  <c r="K334" i="2"/>
  <c r="I237" i="2"/>
  <c r="J237" i="2"/>
  <c r="K237" i="2"/>
  <c r="I180" i="2"/>
  <c r="J180" i="2"/>
  <c r="K180" i="2"/>
  <c r="I188" i="2"/>
  <c r="J188" i="2"/>
  <c r="K188" i="2"/>
  <c r="K325" i="2"/>
  <c r="I325" i="2"/>
  <c r="J325" i="2"/>
  <c r="J318" i="2"/>
  <c r="I318" i="2"/>
  <c r="K318" i="2"/>
  <c r="J307" i="2"/>
  <c r="K307" i="2"/>
  <c r="I307" i="2"/>
  <c r="J145" i="2"/>
  <c r="I145" i="2"/>
  <c r="K145" i="2"/>
  <c r="I147" i="2"/>
  <c r="J147" i="2"/>
  <c r="K147" i="2"/>
  <c r="J417" i="2"/>
  <c r="I417" i="2"/>
  <c r="K417" i="2"/>
  <c r="K292" i="2"/>
  <c r="I292" i="2"/>
  <c r="J292" i="2"/>
  <c r="I278" i="2"/>
  <c r="J278" i="2"/>
  <c r="K278" i="2"/>
  <c r="K412" i="2"/>
  <c r="I412" i="2"/>
  <c r="J412" i="2"/>
  <c r="J267" i="2"/>
  <c r="K267" i="2"/>
  <c r="I267" i="2"/>
  <c r="K268" i="2"/>
  <c r="I268" i="2"/>
  <c r="J268" i="2"/>
  <c r="J207" i="2"/>
  <c r="I207" i="2"/>
  <c r="K207" i="2"/>
  <c r="I209" i="2"/>
  <c r="J209" i="2"/>
  <c r="K209" i="2"/>
  <c r="I113" i="2"/>
  <c r="J113" i="2"/>
  <c r="K113" i="2"/>
  <c r="J228" i="2"/>
  <c r="I228" i="2"/>
  <c r="K228" i="2"/>
  <c r="I218" i="2"/>
  <c r="J218" i="2"/>
  <c r="K218" i="2"/>
  <c r="K391" i="2"/>
  <c r="J391" i="2"/>
  <c r="I391" i="2"/>
  <c r="J359" i="2"/>
  <c r="K359" i="2"/>
  <c r="I359" i="2"/>
  <c r="J356" i="2"/>
  <c r="I356" i="2"/>
  <c r="K356" i="2"/>
  <c r="K169" i="2"/>
  <c r="I169" i="2"/>
  <c r="J169" i="2"/>
  <c r="I159" i="2"/>
  <c r="J159" i="2"/>
  <c r="K159" i="2"/>
  <c r="I251" i="2"/>
  <c r="J251" i="2"/>
  <c r="K251" i="2"/>
  <c r="J312" i="2"/>
  <c r="I312" i="2"/>
  <c r="K312" i="2"/>
  <c r="K280" i="2"/>
  <c r="I280" i="2"/>
  <c r="J280" i="2"/>
  <c r="I269" i="2"/>
  <c r="J269" i="2"/>
  <c r="K269" i="2"/>
  <c r="J345" i="2"/>
  <c r="K345" i="2"/>
  <c r="I345" i="2"/>
  <c r="I293" i="2"/>
  <c r="J293" i="2"/>
  <c r="K293" i="2"/>
  <c r="K409" i="2"/>
  <c r="J409" i="2"/>
  <c r="I409" i="2"/>
  <c r="K235" i="2"/>
  <c r="I235" i="2"/>
  <c r="J235" i="2"/>
  <c r="I178" i="2"/>
  <c r="K178" i="2"/>
  <c r="J178" i="2"/>
  <c r="I299" i="2"/>
  <c r="J299" i="2"/>
  <c r="K299" i="2"/>
  <c r="I404" i="2"/>
  <c r="J404" i="2"/>
  <c r="K404" i="2"/>
  <c r="J210" i="2"/>
  <c r="I210" i="2"/>
  <c r="K210" i="2"/>
  <c r="I250" i="2"/>
  <c r="J250" i="2"/>
  <c r="K250" i="2"/>
  <c r="J184" i="2"/>
  <c r="K184" i="2"/>
  <c r="I184" i="2"/>
  <c r="I144" i="2"/>
  <c r="J144" i="2"/>
  <c r="K144" i="2"/>
  <c r="J393" i="2"/>
  <c r="I393" i="2"/>
  <c r="K393" i="2"/>
  <c r="K208" i="2"/>
  <c r="I208" i="2"/>
  <c r="J208" i="2"/>
  <c r="J118" i="2"/>
  <c r="K118" i="2"/>
  <c r="I118" i="2"/>
  <c r="J341" i="2"/>
  <c r="K341" i="2"/>
  <c r="I341" i="2"/>
  <c r="J175" i="2"/>
  <c r="K175" i="2"/>
  <c r="I175" i="2"/>
  <c r="J330" i="2"/>
  <c r="I330" i="2"/>
  <c r="K330" i="2"/>
  <c r="K418" i="2"/>
  <c r="I418" i="2"/>
  <c r="J418" i="2"/>
  <c r="J408" i="2"/>
  <c r="I408" i="2"/>
  <c r="K408" i="2"/>
  <c r="J198" i="2"/>
  <c r="I198" i="2"/>
  <c r="K198" i="2"/>
  <c r="I121" i="2"/>
  <c r="J121" i="2"/>
  <c r="K121" i="2"/>
  <c r="K220" i="2"/>
  <c r="I220" i="2"/>
  <c r="J220" i="2"/>
  <c r="I340" i="2"/>
  <c r="K340" i="2"/>
  <c r="J340" i="2"/>
  <c r="J243" i="2"/>
  <c r="I243" i="2"/>
  <c r="K243" i="2"/>
  <c r="I328" i="2"/>
  <c r="J328" i="2"/>
  <c r="K328" i="2"/>
  <c r="K427" i="2"/>
  <c r="J427" i="2"/>
  <c r="I427" i="2"/>
  <c r="J405" i="2"/>
  <c r="K405" i="2"/>
  <c r="I405" i="2"/>
  <c r="I194" i="2"/>
  <c r="J194" i="2"/>
  <c r="K194" i="2"/>
  <c r="I116" i="2"/>
  <c r="J116" i="2"/>
  <c r="K116" i="2"/>
  <c r="I230" i="2"/>
  <c r="J230" i="2"/>
  <c r="K230" i="2"/>
  <c r="I162" i="2"/>
  <c r="J162" i="2"/>
  <c r="K162" i="2"/>
  <c r="J348" i="2"/>
  <c r="I348" i="2"/>
  <c r="K348" i="2"/>
  <c r="K244" i="2"/>
  <c r="I244" i="2"/>
  <c r="J244" i="2"/>
  <c r="I248" i="2"/>
  <c r="J248" i="2"/>
  <c r="K248" i="2"/>
  <c r="I185" i="2"/>
  <c r="J185" i="2"/>
  <c r="K185" i="2"/>
  <c r="I183" i="2"/>
  <c r="J183" i="2"/>
  <c r="K183" i="2"/>
  <c r="J332" i="2"/>
  <c r="K332" i="2"/>
  <c r="I332" i="2"/>
  <c r="I297" i="2"/>
  <c r="J297" i="2"/>
  <c r="K297" i="2"/>
  <c r="I296" i="2"/>
  <c r="J296" i="2"/>
  <c r="K296" i="2"/>
  <c r="I149" i="2"/>
  <c r="J149" i="2"/>
  <c r="K149" i="2"/>
  <c r="I141" i="2"/>
  <c r="J141" i="2"/>
  <c r="K141" i="2"/>
  <c r="J423" i="2"/>
  <c r="I423" i="2"/>
  <c r="K423" i="2"/>
  <c r="J282" i="2"/>
  <c r="I282" i="2"/>
  <c r="K282" i="2"/>
  <c r="I281" i="2"/>
  <c r="J281" i="2"/>
  <c r="K281" i="2"/>
  <c r="J402" i="2"/>
  <c r="I402" i="2"/>
  <c r="K402" i="2"/>
  <c r="J255" i="2"/>
  <c r="I255" i="2"/>
  <c r="K255" i="2"/>
  <c r="J258" i="2"/>
  <c r="I258" i="2"/>
  <c r="K258" i="2"/>
  <c r="I204" i="2"/>
  <c r="J204" i="2"/>
  <c r="K204" i="2"/>
  <c r="I197" i="2"/>
  <c r="J197" i="2"/>
  <c r="K197" i="2"/>
  <c r="I114" i="2"/>
  <c r="J114" i="2"/>
  <c r="K114" i="2"/>
  <c r="I225" i="2"/>
  <c r="J225" i="2"/>
  <c r="K225" i="2"/>
  <c r="I221" i="2"/>
  <c r="J221" i="2"/>
  <c r="K221" i="2"/>
  <c r="J387" i="2"/>
  <c r="I387" i="2"/>
  <c r="K387" i="2"/>
  <c r="J366" i="2"/>
  <c r="I366" i="2"/>
  <c r="K366" i="2"/>
  <c r="J362" i="2"/>
  <c r="I362" i="2"/>
  <c r="K362" i="2"/>
  <c r="J157" i="2"/>
  <c r="K157" i="2"/>
  <c r="I157" i="2"/>
  <c r="J166" i="2"/>
  <c r="K166" i="2"/>
  <c r="I166" i="2"/>
  <c r="J327" i="2"/>
  <c r="I327" i="2"/>
  <c r="K327" i="2"/>
  <c r="I422" i="2"/>
  <c r="J422" i="2"/>
  <c r="K422" i="2"/>
  <c r="I132" i="2"/>
  <c r="J132" i="2"/>
  <c r="K132" i="2"/>
  <c r="J321" i="2"/>
  <c r="I321" i="2"/>
  <c r="K321" i="2"/>
  <c r="I142" i="2"/>
  <c r="K142" i="2"/>
  <c r="J142" i="2"/>
  <c r="I253" i="2"/>
  <c r="K253" i="2"/>
  <c r="J253" i="2"/>
  <c r="I241" i="2"/>
  <c r="J241" i="2"/>
  <c r="K241" i="2"/>
  <c r="J326" i="2"/>
  <c r="K326" i="2"/>
  <c r="I326" i="2"/>
  <c r="K424" i="2"/>
  <c r="I424" i="2"/>
  <c r="J424" i="2"/>
  <c r="I201" i="2"/>
  <c r="J201" i="2"/>
  <c r="K201" i="2"/>
  <c r="K349" i="2"/>
  <c r="J349" i="2"/>
  <c r="I349" i="2"/>
  <c r="J181" i="2"/>
  <c r="I181" i="2"/>
  <c r="K181" i="2"/>
  <c r="J314" i="2"/>
  <c r="K314" i="2"/>
  <c r="I314" i="2"/>
  <c r="I273" i="2"/>
  <c r="J273" i="2"/>
  <c r="K273" i="2"/>
  <c r="I401" i="2"/>
  <c r="J401" i="2"/>
  <c r="K401" i="2"/>
  <c r="I125" i="2"/>
  <c r="J125" i="2"/>
  <c r="K125" i="2"/>
  <c r="I346" i="2"/>
  <c r="J346" i="2"/>
  <c r="K346" i="2"/>
  <c r="I189" i="2"/>
  <c r="J189" i="2"/>
  <c r="K189" i="2"/>
  <c r="J139" i="2"/>
  <c r="K139" i="2"/>
  <c r="I139" i="2"/>
  <c r="J288" i="2"/>
  <c r="K288" i="2"/>
  <c r="I288" i="2"/>
  <c r="I398" i="2"/>
  <c r="J398" i="2"/>
  <c r="K398" i="2"/>
  <c r="I206" i="2"/>
  <c r="J206" i="2"/>
  <c r="K206" i="2"/>
  <c r="I383" i="2"/>
  <c r="J383" i="2"/>
  <c r="K383" i="2"/>
  <c r="K187" i="2"/>
  <c r="I187" i="2"/>
  <c r="J187" i="2"/>
  <c r="J311" i="2"/>
  <c r="K311" i="2"/>
  <c r="I311" i="2"/>
  <c r="I152" i="2"/>
  <c r="J152" i="2"/>
  <c r="K152" i="2"/>
  <c r="K283" i="2"/>
  <c r="I283" i="2"/>
  <c r="J283" i="2"/>
  <c r="I263" i="2"/>
  <c r="J263" i="2"/>
  <c r="K263" i="2"/>
  <c r="J381" i="2"/>
  <c r="I381" i="2"/>
  <c r="K381" i="2"/>
  <c r="I367" i="2"/>
  <c r="J367" i="2"/>
  <c r="K367" i="2"/>
  <c r="J333" i="2"/>
  <c r="I333" i="2"/>
  <c r="K333" i="2"/>
  <c r="J234" i="2"/>
  <c r="I234" i="2"/>
  <c r="K234" i="2"/>
  <c r="I236" i="2"/>
  <c r="J236" i="2"/>
  <c r="K236" i="2"/>
  <c r="I173" i="2"/>
  <c r="J173" i="2"/>
  <c r="K173" i="2"/>
  <c r="I177" i="2"/>
  <c r="J177" i="2"/>
  <c r="K177" i="2"/>
  <c r="J320" i="2"/>
  <c r="K320" i="2"/>
  <c r="I320" i="2"/>
  <c r="K304" i="2"/>
  <c r="I304" i="2"/>
  <c r="J304" i="2"/>
  <c r="I310" i="2"/>
  <c r="J310" i="2"/>
  <c r="K310" i="2"/>
  <c r="I137" i="2"/>
  <c r="J137" i="2"/>
  <c r="K137" i="2"/>
  <c r="I146" i="2"/>
  <c r="J146" i="2"/>
  <c r="K146" i="2"/>
  <c r="K421" i="2"/>
  <c r="I421" i="2"/>
  <c r="J421" i="2"/>
  <c r="I279" i="2"/>
  <c r="J279" i="2"/>
  <c r="K279" i="2"/>
  <c r="I289" i="2"/>
  <c r="J289" i="2"/>
  <c r="K289" i="2"/>
  <c r="K397" i="2"/>
  <c r="I397" i="2"/>
  <c r="J397" i="2"/>
  <c r="I272" i="2"/>
  <c r="J272" i="2"/>
  <c r="K272" i="2"/>
  <c r="I266" i="2"/>
  <c r="J266" i="2"/>
  <c r="K266" i="2"/>
  <c r="I203" i="2"/>
  <c r="J203" i="2"/>
  <c r="K203" i="2"/>
  <c r="I205" i="2"/>
  <c r="K205" i="2"/>
  <c r="J205" i="2"/>
  <c r="I120" i="2"/>
  <c r="K120" i="2"/>
  <c r="J120" i="2"/>
  <c r="I224" i="2"/>
  <c r="J224" i="2"/>
  <c r="K224" i="2"/>
  <c r="I229" i="2"/>
  <c r="J229" i="2"/>
  <c r="K229" i="2"/>
  <c r="K385" i="2"/>
  <c r="I385" i="2"/>
  <c r="J385" i="2"/>
  <c r="J371" i="2"/>
  <c r="K371" i="2"/>
  <c r="I371" i="2"/>
  <c r="I355" i="2"/>
  <c r="J355" i="2"/>
  <c r="K355" i="2"/>
  <c r="I168" i="2"/>
  <c r="J168" i="2"/>
  <c r="K168" i="2"/>
  <c r="I164" i="2"/>
  <c r="J164" i="2"/>
  <c r="K164" i="2"/>
  <c r="J351" i="2"/>
  <c r="I351" i="2"/>
  <c r="K351" i="2"/>
  <c r="I295" i="2"/>
  <c r="J295" i="2"/>
  <c r="K295" i="2"/>
  <c r="K400" i="2"/>
  <c r="I400" i="2"/>
  <c r="J400" i="2"/>
  <c r="I202" i="2"/>
  <c r="K202" i="2"/>
  <c r="J202" i="2"/>
  <c r="J350" i="2"/>
  <c r="K350" i="2"/>
  <c r="I350" i="2"/>
  <c r="J309" i="2"/>
  <c r="I309" i="2"/>
  <c r="K309" i="2"/>
  <c r="I260" i="2"/>
  <c r="J260" i="2"/>
  <c r="K260" i="2"/>
  <c r="J338" i="2"/>
  <c r="K338" i="2"/>
  <c r="I338" i="2"/>
  <c r="K313" i="2"/>
  <c r="I313" i="2"/>
  <c r="J313" i="2"/>
  <c r="I301" i="2"/>
  <c r="J301" i="2"/>
  <c r="K301" i="2"/>
  <c r="K403" i="2"/>
  <c r="I403" i="2"/>
  <c r="J403" i="2"/>
  <c r="I122" i="2"/>
  <c r="J122" i="2"/>
  <c r="K122" i="2"/>
  <c r="J335" i="2"/>
  <c r="K335" i="2"/>
  <c r="I335" i="2"/>
  <c r="I316" i="2"/>
  <c r="K316" i="2"/>
  <c r="J316" i="2"/>
  <c r="J308" i="2"/>
  <c r="K308" i="2"/>
  <c r="I308" i="2"/>
  <c r="I274" i="2"/>
  <c r="J274" i="2"/>
  <c r="K274" i="2"/>
  <c r="I259" i="2"/>
  <c r="J259" i="2"/>
  <c r="K259" i="2"/>
  <c r="I223" i="2"/>
  <c r="K223" i="2"/>
  <c r="J223" i="2"/>
  <c r="I239" i="2"/>
  <c r="J239" i="2"/>
  <c r="K239" i="2"/>
  <c r="J317" i="2"/>
  <c r="K317" i="2"/>
  <c r="I317" i="2"/>
  <c r="I134" i="2"/>
  <c r="J134" i="2"/>
  <c r="K134" i="2"/>
  <c r="I286" i="2"/>
  <c r="K286" i="2"/>
  <c r="J286" i="2"/>
  <c r="J264" i="2"/>
  <c r="I264" i="2"/>
  <c r="K264" i="2"/>
  <c r="I131" i="2"/>
  <c r="J131" i="2"/>
  <c r="K131" i="2"/>
  <c r="J375" i="2"/>
  <c r="K375" i="2"/>
  <c r="I375" i="2"/>
  <c r="J342" i="2"/>
  <c r="I342" i="2"/>
  <c r="K342" i="2"/>
  <c r="I190" i="2"/>
  <c r="K190" i="2"/>
  <c r="J190" i="2"/>
  <c r="I322" i="2"/>
  <c r="J322" i="2"/>
  <c r="K322" i="2"/>
  <c r="K151" i="2"/>
  <c r="I151" i="2"/>
  <c r="J151" i="2"/>
  <c r="I290" i="2"/>
  <c r="J290" i="2"/>
  <c r="K290" i="2"/>
  <c r="K196" i="2"/>
  <c r="I196" i="2"/>
  <c r="J196" i="2"/>
  <c r="I128" i="2"/>
  <c r="J128" i="2"/>
  <c r="K128" i="2"/>
  <c r="I219" i="2"/>
  <c r="J219" i="2"/>
  <c r="K219" i="2"/>
  <c r="I376" i="2"/>
  <c r="J376" i="2"/>
  <c r="K376" i="2"/>
  <c r="J336" i="2"/>
  <c r="I336" i="2"/>
  <c r="K336" i="2"/>
  <c r="J344" i="2"/>
  <c r="K344" i="2"/>
  <c r="I344" i="2"/>
  <c r="I252" i="2"/>
  <c r="J252" i="2"/>
  <c r="K252" i="2"/>
  <c r="I238" i="2"/>
  <c r="J238" i="2"/>
  <c r="K238" i="2"/>
  <c r="J192" i="2"/>
  <c r="K192" i="2"/>
  <c r="I192" i="2"/>
  <c r="I182" i="2"/>
  <c r="J182" i="2"/>
  <c r="K182" i="2"/>
  <c r="I331" i="2"/>
  <c r="J331" i="2"/>
  <c r="K331" i="2"/>
  <c r="J294" i="2"/>
  <c r="I294" i="2"/>
  <c r="K294" i="2"/>
  <c r="J306" i="2"/>
  <c r="I306" i="2"/>
  <c r="K306" i="2"/>
  <c r="J133" i="2"/>
  <c r="K133" i="2"/>
  <c r="I133" i="2"/>
  <c r="I140" i="2"/>
  <c r="J140" i="2"/>
  <c r="K140" i="2"/>
  <c r="I425" i="2"/>
  <c r="J425" i="2"/>
  <c r="K425" i="2"/>
  <c r="I287" i="2"/>
  <c r="J287" i="2"/>
  <c r="K287" i="2"/>
  <c r="I277" i="2"/>
  <c r="K277" i="2"/>
  <c r="J277" i="2"/>
  <c r="K406" i="2"/>
  <c r="I406" i="2"/>
  <c r="J406" i="2"/>
  <c r="I262" i="2"/>
  <c r="K262" i="2"/>
  <c r="J262" i="2"/>
  <c r="I254" i="2"/>
  <c r="J254" i="2"/>
  <c r="K254" i="2"/>
  <c r="I212" i="2"/>
  <c r="J212" i="2"/>
  <c r="K212" i="2"/>
  <c r="I193" i="2"/>
  <c r="J193" i="2"/>
  <c r="K193" i="2"/>
  <c r="I119" i="2"/>
  <c r="J119" i="2"/>
  <c r="K119" i="2"/>
  <c r="I214" i="2"/>
  <c r="K214" i="2"/>
  <c r="J214" i="2"/>
  <c r="I217" i="2"/>
  <c r="K217" i="2"/>
  <c r="J217" i="2"/>
  <c r="I379" i="2"/>
  <c r="J379" i="2"/>
  <c r="K379" i="2"/>
  <c r="K364" i="2"/>
  <c r="I364" i="2"/>
  <c r="J364" i="2"/>
  <c r="J369" i="2"/>
  <c r="I369" i="2"/>
  <c r="K369" i="2"/>
  <c r="I161" i="2"/>
  <c r="J161" i="2"/>
  <c r="K161" i="2"/>
  <c r="I158" i="2"/>
  <c r="J158" i="2"/>
  <c r="K158" i="2"/>
  <c r="E20" i="4"/>
  <c r="B22" i="27" l="1"/>
  <c r="D22" i="27"/>
  <c r="D40" i="27" s="1"/>
  <c r="B52" i="27" s="1"/>
  <c r="B57" i="27" s="1"/>
  <c r="C22" i="27"/>
  <c r="C40" i="27" s="1"/>
  <c r="B56" i="27" s="1"/>
  <c r="B40" i="27"/>
  <c r="B65" i="27" s="1"/>
  <c r="B58" i="27" l="1"/>
  <c r="B61" i="27" s="1"/>
  <c r="F49" i="2"/>
  <c r="G49" i="2"/>
  <c r="B62" i="27" l="1"/>
  <c r="E126" i="3"/>
  <c r="D126" i="3"/>
  <c r="C126" i="3"/>
  <c r="B66" i="27" l="1"/>
  <c r="B67" i="27" s="1"/>
  <c r="I149" i="3"/>
  <c r="D150" i="3"/>
  <c r="F23" i="2"/>
  <c r="F25" i="2" s="1"/>
  <c r="F126" i="3"/>
  <c r="C150" i="3"/>
  <c r="F170" i="3" s="1"/>
  <c r="D23" i="2"/>
  <c r="D25" i="2" s="1"/>
  <c r="B23" i="2"/>
  <c r="B25" i="2" s="1"/>
  <c r="D74" i="2" s="1"/>
  <c r="E150" i="3"/>
  <c r="F150" i="3" l="1"/>
  <c r="H84" i="2" l="1"/>
  <c r="K84" i="2" s="1"/>
  <c r="H79" i="2"/>
  <c r="I79" i="2" s="1"/>
  <c r="H87" i="2"/>
  <c r="J87" i="2" s="1"/>
  <c r="H81" i="2"/>
  <c r="I81" i="2" s="1"/>
  <c r="H77" i="2"/>
  <c r="J77" i="2" s="1"/>
  <c r="H91" i="2"/>
  <c r="I91" i="2" s="1"/>
  <c r="H86" i="2"/>
  <c r="I86" i="2" s="1"/>
  <c r="H85" i="2"/>
  <c r="J85" i="2" s="1"/>
  <c r="H80" i="2"/>
  <c r="I80" i="2" s="1"/>
  <c r="H83" i="2"/>
  <c r="K83" i="2" s="1"/>
  <c r="H74" i="2"/>
  <c r="I74" i="2" s="1"/>
  <c r="H90" i="2"/>
  <c r="I90" i="2" s="1"/>
  <c r="H78" i="2"/>
  <c r="J78" i="2" s="1"/>
  <c r="H82" i="2"/>
  <c r="I82" i="2" s="1"/>
  <c r="H89" i="2"/>
  <c r="I89" i="2" s="1"/>
  <c r="H88" i="2"/>
  <c r="I88" i="2" s="1"/>
  <c r="H92" i="2"/>
  <c r="I92" i="2" s="1"/>
  <c r="H76" i="2"/>
  <c r="I76" i="2" s="1"/>
  <c r="H73" i="2"/>
  <c r="I73" i="2" s="1"/>
  <c r="H75" i="2"/>
  <c r="I75" i="2" s="1"/>
  <c r="K80" i="2" l="1"/>
  <c r="K78" i="2"/>
  <c r="K89" i="2"/>
  <c r="J75" i="2"/>
  <c r="K85" i="2"/>
  <c r="K90" i="2"/>
  <c r="J90" i="2"/>
  <c r="K92" i="2"/>
  <c r="J80" i="2"/>
  <c r="J73" i="2"/>
  <c r="J74" i="2"/>
  <c r="J86" i="2"/>
  <c r="K87" i="2"/>
  <c r="K75" i="2"/>
  <c r="K81" i="2"/>
  <c r="I78" i="2"/>
  <c r="J81" i="2"/>
  <c r="K79" i="2"/>
  <c r="J83" i="2"/>
  <c r="K77" i="2"/>
  <c r="J76" i="2"/>
  <c r="K76" i="2"/>
  <c r="J92" i="2"/>
  <c r="J79" i="2"/>
  <c r="K73" i="2"/>
  <c r="I87" i="2"/>
  <c r="C53" i="2" a="1"/>
  <c r="C53" i="2" s="1"/>
  <c r="I83" i="2"/>
  <c r="K86" i="2"/>
  <c r="K91" i="2"/>
  <c r="J88" i="2"/>
  <c r="J91" i="2"/>
  <c r="I77" i="2"/>
  <c r="I84" i="2"/>
  <c r="J84" i="2"/>
  <c r="K82" i="2"/>
  <c r="K88" i="2"/>
  <c r="J89" i="2"/>
  <c r="K74" i="2"/>
  <c r="I85" i="2"/>
  <c r="J82" i="2"/>
  <c r="C54" i="2" l="1" a="1"/>
  <c r="C54" i="2" s="1"/>
  <c r="E53" i="2"/>
  <c r="G53" i="2"/>
  <c r="F53" i="2"/>
  <c r="G54" i="2" l="1"/>
  <c r="E54" i="2"/>
  <c r="F54" i="2"/>
  <c r="C55" i="2" a="1"/>
  <c r="C55" i="2" s="1"/>
  <c r="C56" i="2" l="1" a="1"/>
  <c r="C56" i="2" s="1"/>
  <c r="F55" i="2"/>
  <c r="E55" i="2"/>
  <c r="G55" i="2"/>
  <c r="F56" i="2" l="1"/>
  <c r="G56" i="2"/>
  <c r="E56" i="2"/>
  <c r="C57" i="2" a="1"/>
  <c r="C57" i="2" s="1"/>
  <c r="C58" i="2" l="1" a="1"/>
  <c r="C58" i="2" s="1"/>
  <c r="G57" i="2"/>
  <c r="E57" i="2"/>
  <c r="F57" i="2"/>
  <c r="G58" i="2" l="1"/>
  <c r="F58" i="2"/>
  <c r="E58" i="2"/>
  <c r="C59" i="2" a="1"/>
  <c r="C59" i="2" s="1"/>
  <c r="F59" i="2" l="1"/>
  <c r="E59" i="2"/>
  <c r="G59" i="2"/>
  <c r="C60" i="2" a="1"/>
  <c r="C60" i="2" s="1"/>
  <c r="G60" i="2" l="1"/>
  <c r="E60" i="2"/>
  <c r="F60" i="2"/>
  <c r="C61" i="2" a="1"/>
  <c r="C61" i="2" s="1"/>
  <c r="G61" i="2" l="1"/>
  <c r="F61" i="2"/>
  <c r="E61" i="2"/>
  <c r="C62" i="2" a="1"/>
  <c r="C62" i="2" s="1"/>
  <c r="F62" i="2" l="1"/>
  <c r="G62" i="2"/>
  <c r="E62" i="2"/>
  <c r="C63" i="2" a="1"/>
  <c r="C63" i="2" s="1"/>
  <c r="G63" i="2" l="1"/>
  <c r="F63" i="2"/>
  <c r="E63" i="2"/>
  <c r="C64" i="2" a="1"/>
  <c r="C64" i="2" s="1"/>
  <c r="G64" i="2" l="1"/>
  <c r="E64" i="2"/>
  <c r="F64" i="2"/>
  <c r="C65" i="2" a="1"/>
  <c r="C65" i="2" s="1"/>
  <c r="G65" i="2" l="1"/>
  <c r="F65" i="2"/>
  <c r="E65" i="2"/>
  <c r="C66" i="2" a="1"/>
  <c r="C66" i="2" s="1"/>
  <c r="F66" i="2" l="1"/>
  <c r="G66" i="2"/>
  <c r="E66" i="2"/>
  <c r="C67" i="2" a="1"/>
  <c r="C67" i="2" s="1"/>
  <c r="E67" i="2" l="1"/>
  <c r="G67" i="2"/>
  <c r="F67" i="2"/>
  <c r="C68" i="2" a="1"/>
  <c r="C68" i="2" s="1"/>
  <c r="G68" i="2" l="1"/>
  <c r="F68" i="2"/>
  <c r="E68" i="2"/>
  <c r="C69" i="2" a="1"/>
  <c r="C69" i="2" s="1"/>
  <c r="E69" i="2" l="1"/>
  <c r="F69" i="2"/>
  <c r="G69" i="2"/>
  <c r="C70" i="2" a="1"/>
  <c r="C70" i="2" s="1"/>
  <c r="G70" i="2" l="1"/>
  <c r="F70" i="2"/>
  <c r="E70" i="2"/>
  <c r="C71" i="2" a="1"/>
  <c r="C71" i="2" s="1"/>
  <c r="E71" i="2" l="1"/>
  <c r="G71" i="2"/>
  <c r="F71" i="2"/>
  <c r="C72" i="2" a="1"/>
  <c r="C72" i="2" s="1"/>
  <c r="E72" i="2" l="1"/>
  <c r="E73" i="2" s="1"/>
  <c r="G72" i="2"/>
  <c r="G73" i="2" s="1"/>
  <c r="G75" i="2" s="1"/>
  <c r="F72" i="2"/>
  <c r="F7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tc={C16199B8-9B97-8F47-BA8B-0ECA86D8D4AC}</author>
  </authors>
  <commentList>
    <comment ref="B149" authorId="0" shapeId="0" xr:uid="{C16199B8-9B97-8F47-BA8B-0ECA86D8D4AC}">
      <text>
        <t>[Threaded comment]
Your version of Excel allows you to read this threaded comment; however, any edits to it will get removed if the file is opened in a newer version of Excel. Learn more: https://go.microsoft.com/fwlink/?linkid=870924
Comment:
    make this a line item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<sst xmlns="http://schemas.openxmlformats.org/spreadsheetml/2006/main" count="1344" uniqueCount="165">
  <si>
    <t>Fiscal Year 2026 ENOUGH Grant Program</t>
  </si>
  <si>
    <t xml:space="preserve">Budget Summary </t>
  </si>
  <si>
    <t>A.  GENERAL INFORMATION</t>
  </si>
  <si>
    <t>Community Quarterback:</t>
  </si>
  <si>
    <t xml:space="preserve">Street Address:  </t>
  </si>
  <si>
    <t xml:space="preserve">City:  </t>
  </si>
  <si>
    <t xml:space="preserve">Point of Contact:  </t>
  </si>
  <si>
    <t xml:space="preserve">Federal Taxpayer ID:  </t>
  </si>
  <si>
    <t>B.  BUDGET SUMMARY</t>
  </si>
  <si>
    <t>Non - ENOUGH Funding</t>
  </si>
  <si>
    <t>ENOUGH Funding</t>
  </si>
  <si>
    <t>CASH CONTRIBUTION</t>
  </si>
  <si>
    <t xml:space="preserve">IN KIND </t>
  </si>
  <si>
    <t>Personnel</t>
  </si>
  <si>
    <t>Operating Expenses</t>
  </si>
  <si>
    <t>Travel</t>
  </si>
  <si>
    <t>Contractual Services</t>
  </si>
  <si>
    <t>Equipment</t>
  </si>
  <si>
    <t>Other</t>
  </si>
  <si>
    <t>Indirect Costs</t>
  </si>
  <si>
    <t xml:space="preserve">     Grand Total</t>
  </si>
  <si>
    <t>ENOUGH Grant Program</t>
  </si>
  <si>
    <t>Non-ENOUGH Funding (Cash Contribution)</t>
  </si>
  <si>
    <t>Non-ENOUGH Funding (In-Kind)</t>
  </si>
  <si>
    <t>Total</t>
  </si>
  <si>
    <t xml:space="preserve">Total Partners/Programs Funding Request </t>
  </si>
  <si>
    <t>Fiscal Year 2027</t>
  </si>
  <si>
    <t>Budget Narrative</t>
  </si>
  <si>
    <t>TOTAL Budget for Community Quarterback</t>
  </si>
  <si>
    <t>Revenue Sources for Non-ENOUGH Funds:</t>
  </si>
  <si>
    <t xml:space="preserve">TOTAL Non-ENOUGH Revenue </t>
  </si>
  <si>
    <t>Total Direct Costs</t>
  </si>
  <si>
    <t>TOTAL Budget</t>
  </si>
  <si>
    <t>Revenue Sources for Non-ENOUGH Funding:</t>
  </si>
  <si>
    <t>TOTAL Non-ENOUGH Revenue</t>
  </si>
  <si>
    <t>Notes</t>
  </si>
  <si>
    <t>State:</t>
  </si>
  <si>
    <t>Phone:</t>
  </si>
  <si>
    <t>Zip:</t>
  </si>
  <si>
    <t>Qty / units / staffing</t>
  </si>
  <si>
    <t>Cost basis / rate</t>
  </si>
  <si>
    <t>Time / frequency / % charged</t>
  </si>
  <si>
    <t>Why is this needed for the grant?</t>
  </si>
  <si>
    <t>Role / title</t>
  </si>
  <si>
    <t>FTE or staff count</t>
  </si>
  <si>
    <t>Annual salary or wage basis</t>
  </si>
  <si>
    <t>% time charged to ENOUGH</t>
  </si>
  <si>
    <t>Key responsibilities / why this role is needed</t>
  </si>
  <si>
    <t>What item or service?</t>
  </si>
  <si>
    <t>Qty / units</t>
  </si>
  <si>
    <t>Unit cost / cost basis</t>
  </si>
  <si>
    <t>How often / how long?</t>
  </si>
  <si>
    <t>Why is it needed?</t>
  </si>
  <si>
    <t>Trips / people</t>
  </si>
  <si>
    <t>Cost per trip / person</t>
  </si>
  <si>
    <t>Why is travel needed?</t>
  </si>
  <si>
    <t>Scope / quantity</t>
  </si>
  <si>
    <t>Fee / rate basis</t>
  </si>
  <si>
    <t>Term / timeline</t>
  </si>
  <si>
    <t>Why is outside support needed?</t>
  </si>
  <si>
    <t>What equipment?</t>
  </si>
  <si>
    <t>Cost per unit / total</t>
  </si>
  <si>
    <t>Purchase timing</t>
  </si>
  <si>
    <t>What expense?</t>
  </si>
  <si>
    <t>Qty / basis</t>
  </si>
  <si>
    <t>Cost basis</t>
  </si>
  <si>
    <t>Timing / frequency</t>
  </si>
  <si>
    <t>Role / position</t>
  </si>
  <si>
    <t>Annual salary / wage basis</t>
  </si>
  <si>
    <t>% time charged / term</t>
  </si>
  <si>
    <t>Responsibilities / why role needed</t>
  </si>
  <si>
    <t>Unit cost / basis</t>
  </si>
  <si>
    <t>Show the quantity and cost basis.</t>
  </si>
  <si>
    <t>Include timing, frequency, or % charged.</t>
  </si>
  <si>
    <t>Make sure a reviewer can understand the need without follow-up.</t>
  </si>
  <si>
    <t>Budget Modification Request Log</t>
  </si>
  <si>
    <t>Use one row per requested change. Keep the main budget above as the current approved/working budget.</t>
  </si>
  <si>
    <t>Enter the line item being changed, requested amount, reason code, and explanation. Delta updates automatically.</t>
  </si>
  <si>
    <t>Request ID</t>
  </si>
  <si>
    <t>Request Date</t>
  </si>
  <si>
    <t>Budget Line Item</t>
  </si>
  <si>
    <t>Current Amount</t>
  </si>
  <si>
    <t>Requested Amount</t>
  </si>
  <si>
    <t>Delta</t>
  </si>
  <si>
    <t>Reason Code</t>
  </si>
  <si>
    <t>Explanation of Change</t>
  </si>
  <si>
    <t xml:space="preserve">COMMUNITY QUARTERBACK - FY27 BUDGET AND REVENUE </t>
  </si>
  <si>
    <t>Category</t>
  </si>
  <si>
    <t>Line Item</t>
  </si>
  <si>
    <t>Line ID</t>
  </si>
  <si>
    <t>Professional Services</t>
  </si>
  <si>
    <t>What item or equipment?</t>
  </si>
  <si>
    <t>Indirect Costs (Up to 15% of total direct costs*)</t>
  </si>
  <si>
    <t>TOTAL Revenue = ENOUGH + Non-ENOUGH Sources</t>
  </si>
  <si>
    <t>PARTNER ORGANIZATION</t>
  </si>
  <si>
    <t>Modified Total Direct Cost (MTDC) Calculation Worksheet</t>
  </si>
  <si>
    <t>Organization Name:</t>
  </si>
  <si>
    <t>Project/Grant Title:</t>
  </si>
  <si>
    <t>Budget Period:</t>
  </si>
  <si>
    <t>Preparer Name &amp; Title:</t>
  </si>
  <si>
    <t>Date Prepared:</t>
  </si>
  <si>
    <t>SECTION A — DIRECT COSTS</t>
  </si>
  <si>
    <t>Amount ($)</t>
  </si>
  <si>
    <t>1. Personnel (Salaries)</t>
  </si>
  <si>
    <t>2. Fringe Benefits</t>
  </si>
  <si>
    <t>3. Travel</t>
  </si>
  <si>
    <t>4. Equipment</t>
  </si>
  <si>
    <t>5. Supplies &amp; Materials</t>
  </si>
  <si>
    <t>6. Contractual Services (Non-subcontracts)</t>
  </si>
  <si>
    <t>7. Other Direct Costs</t>
  </si>
  <si>
    <t>Total Eligible Direct Costs (before MTDC modification)</t>
  </si>
  <si>
    <t>Total Subcontract Amount ($)</t>
  </si>
  <si>
    <t>Amount Included in MTDC (≤ $50,000)</t>
  </si>
  <si>
    <t>Amount Excluded (&gt; $50,000)</t>
  </si>
  <si>
    <t>Totals</t>
  </si>
  <si>
    <t>SECTION C — EQUIPMENT (Only under $10,000 may be included in the MTDC base.)</t>
  </si>
  <si>
    <t>Equipment over $10,000</t>
  </si>
  <si>
    <t>Exclusion Category</t>
  </si>
  <si>
    <t>Equipment  (over $10K only)</t>
  </si>
  <si>
    <t>Rental of Off-Site Facilities</t>
  </si>
  <si>
    <t>Capitalized Furniture, Fixtures &amp; Equipment (FF&amp;E)</t>
  </si>
  <si>
    <t>Participant Costs</t>
  </si>
  <si>
    <t>Total Exclusions</t>
  </si>
  <si>
    <t>SECTION D — COMPUTE MTDC BASE</t>
  </si>
  <si>
    <t>A. Total Eligible Direct Costs (from Section A)</t>
  </si>
  <si>
    <t>B. + MTDC-Eligible Subcontract Amounts (from Section B)</t>
  </si>
  <si>
    <t>C. – Total Exclusions (from Section C)</t>
  </si>
  <si>
    <t>Modified Total Direct Costs (MTDC)</t>
  </si>
  <si>
    <t>SECTION E — INDIRECT COST RATE &amp; TOTAL INDIRECT COSTS</t>
  </si>
  <si>
    <t>MTDC (from Section D)</t>
  </si>
  <si>
    <t>Total Allowable Indirect Costs = MTDC × Rate</t>
  </si>
  <si>
    <t>SECTION F — TOTAL PROJECT COST SUMMARY</t>
  </si>
  <si>
    <t>Total Direct Costs (Section A + full subcontract amounts)</t>
  </si>
  <si>
    <t>Total Indirect Costs (Section E)</t>
  </si>
  <si>
    <t>Grand Total Project Cost</t>
  </si>
  <si>
    <t>Notes:</t>
  </si>
  <si>
    <t>• This template reflects GOC MTDC rules with no capital expenditures,including rent, no equipment over $10,000, no participant support costs, and no scholarships/fellowships/stipends.
• Only the first $50,000 of each subcontract may be included in the MTDC base.
• If you direct-charge legal/accounting/audit costs, ensure they are project-specific and meet documentation requirements.</t>
  </si>
  <si>
    <t>Indirect Costs (Up to 15% of Total Direct Costs as calculated in 4. MTDC Calculator)</t>
  </si>
  <si>
    <t>SECTION B — Partner SUBGRANTS (Only the first $50,000 of each subcontract may be included in the MTDC base.)</t>
  </si>
  <si>
    <t>Partner Name</t>
  </si>
  <si>
    <t>The MTDC Formula</t>
  </si>
  <si>
    <r>
      <t>Total Direct Costs</t>
    </r>
    <r>
      <rPr>
        <sz val="12"/>
        <color theme="1"/>
        <rFont val="Aptos"/>
        <family val="2"/>
      </rPr>
      <t xml:space="preserve"> minus </t>
    </r>
    <r>
      <rPr>
        <b/>
        <sz val="12"/>
        <color theme="1"/>
        <rFont val="Aptos"/>
        <family val="2"/>
      </rPr>
      <t>Exclusions</t>
    </r>
    <r>
      <rPr>
        <sz val="12"/>
        <color theme="1"/>
        <rFont val="Aptos"/>
        <family val="2"/>
      </rPr>
      <t xml:space="preserve"> = </t>
    </r>
    <r>
      <rPr>
        <b/>
        <sz val="12"/>
        <color theme="1"/>
        <rFont val="Aptos"/>
        <family val="2"/>
      </rPr>
      <t>MTDC</t>
    </r>
  </si>
  <si>
    <t>The Standard Federal Exclusions</t>
  </si>
  <si>
    <r>
      <t xml:space="preserve">If your grant is federal (or </t>
    </r>
    <r>
      <rPr>
        <b/>
        <sz val="12"/>
        <color theme="1"/>
        <rFont val="Aptos"/>
        <family val="2"/>
      </rPr>
      <t>follows federal guidelines</t>
    </r>
    <r>
      <rPr>
        <sz val="12"/>
        <color theme="1"/>
        <rFont val="Aptos"/>
        <family val="2"/>
      </rPr>
      <t xml:space="preserve">), you must </t>
    </r>
    <r>
      <rPr>
        <b/>
        <sz val="12"/>
        <color theme="1"/>
        <rFont val="Aptos"/>
        <family val="2"/>
      </rPr>
      <t>exclude</t>
    </r>
    <r>
      <rPr>
        <sz val="12"/>
        <color theme="1"/>
        <rFont val="Aptos"/>
        <family val="2"/>
      </rPr>
      <t xml:space="preserve"> certain categories from your direct costs before applying your indirect cost rate.</t>
    </r>
  </si>
  <si>
    <r>
      <t>Subawards (over $50,000):</t>
    </r>
    <r>
      <rPr>
        <sz val="12"/>
        <color theme="1"/>
        <rFont val="Aptos"/>
        <family val="2"/>
      </rPr>
      <t xml:space="preserve"> You can only apply indirect costs to the first $50,000 of each subaward. Any portion of a subaward beyond $50,000 is excluded. </t>
    </r>
    <r>
      <rPr>
        <i/>
        <sz val="12"/>
        <color theme="1"/>
        <rFont val="Aptos"/>
        <family val="2"/>
      </rPr>
      <t>(Note: This was previously $25,000 prior to Oct 2024).</t>
    </r>
  </si>
  <si>
    <r>
      <t>Equipment:</t>
    </r>
    <r>
      <rPr>
        <sz val="12"/>
        <color theme="1"/>
        <rFont val="Aptos"/>
        <family val="2"/>
      </rPr>
      <t xml:space="preserve"> Items costing $10,000 or more with a useful life of over one year. </t>
    </r>
    <r>
      <rPr>
        <i/>
        <sz val="12"/>
        <color theme="1"/>
        <rFont val="Aptos"/>
        <family val="2"/>
      </rPr>
      <t>(Note: This was previously $5,000. However, if your specific institution has a stricter internal threshold, like $5,000, you must use your institution's threshold).</t>
    </r>
  </si>
  <si>
    <r>
      <t>Participant Support Costs:</t>
    </r>
    <r>
      <rPr>
        <sz val="12"/>
        <color theme="1"/>
        <rFont val="Aptos"/>
        <family val="2"/>
      </rPr>
      <t xml:space="preserve"> Stipends, travel, and registration fees paid directly on behalf of trainees or participants (not your employees).</t>
    </r>
  </si>
  <si>
    <t>Tuition Remission, Scholarships, and Fellowships.</t>
  </si>
  <si>
    <r>
      <t>Rental Costs:</t>
    </r>
    <r>
      <rPr>
        <sz val="12"/>
        <color theme="1"/>
        <rFont val="Aptos"/>
        <family val="2"/>
      </rPr>
      <t xml:space="preserve"> Costs for renting or leasing space and equipment.</t>
    </r>
  </si>
  <si>
    <r>
      <t>Capital Expenditures:</t>
    </r>
    <r>
      <rPr>
        <sz val="12"/>
        <color theme="1"/>
        <rFont val="Aptos"/>
        <family val="2"/>
      </rPr>
      <t xml:space="preserve"> Alterations and renovations to facilities.</t>
    </r>
  </si>
  <si>
    <r>
      <t>Patient Care Charges:</t>
    </r>
    <r>
      <rPr>
        <sz val="12"/>
        <color theme="1"/>
        <rFont val="Aptos"/>
        <family val="2"/>
      </rPr>
      <t xml:space="preserve"> Routine clinical care costs.</t>
    </r>
  </si>
  <si>
    <t>Note: The Office of Management and Budget (OMB) updated the Uniform Guidance (2 CFR 200) effective October 1, 2024. The thresholds above reflect these current, updated limits</t>
  </si>
  <si>
    <t xml:space="preserve"> ENOUGH Grant Partner Name</t>
  </si>
  <si>
    <t>SECTION C — EXCLUSIONS REQUIRED BY OMB GUIDANCE</t>
  </si>
  <si>
    <t>Revenue Sources for Non-ENOUGH Funds (Community Quarterback + Partners/Programs):</t>
  </si>
  <si>
    <t>TOTAL Non-ENOUGH Revenue (Community Quarterback + Partners/Programs)</t>
  </si>
  <si>
    <t>ENOUGH FUNDING REQUEST - (Community Quarterback + Partners/Programs)</t>
  </si>
  <si>
    <t>TOTAL Revenue from ENOUGH and Other Sources (Community Quarterback + Partners/Programs)</t>
  </si>
  <si>
    <t>Name</t>
  </si>
  <si>
    <t>Funding Source</t>
  </si>
  <si>
    <t>Status</t>
  </si>
  <si>
    <t>Explanation</t>
  </si>
  <si>
    <t>Who is traveling / trip type? How will the learnings be applied?</t>
  </si>
  <si>
    <t>When / how often? Dates must fall within award period</t>
  </si>
  <si>
    <t>Vendor / service info including agency name, nature of the service provided, and amount of time to be devoted to the project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</si>
</sst>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164" formatCode="m/d/yyyy"/>
    <numFmt numFmtId="165" formatCode="&quot;$&quot;#,##0.00"/>
  </numFmts>
  <fonts count="55" x14ac:knownFonts="1">
    <font>
      <sz val="12"/>
      <color rgb="FF000000"/>
      <name val="Calibri"/>
      <scheme val="minor"/>
    </font>
    <font>
      <b/>
      <sz val="14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</font>
    <font>
      <b/>
      <sz val="16"/>
      <color theme="1"/>
      <name val="Calibri"/>
      <family val="2"/>
    </font>
    <font>
      <sz val="12"/>
      <name val="Calibri"/>
      <family val="2"/>
    </font>
    <font>
      <b/>
      <sz val="11"/>
      <color theme="1"/>
      <name val="Calibri"/>
      <family val="2"/>
    </font>
    <font>
      <b/>
      <sz val="11"/>
      <color rgb="FFFF0000"/>
      <name val="Calibri"/>
      <family val="2"/>
    </font>
    <font>
      <sz val="11"/>
      <color theme="1"/>
      <name val="Calibri"/>
      <family val="2"/>
    </font>
    <font>
      <b/>
      <sz val="11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Calibri"/>
      <family val="2"/>
    </font>
    <font>
      <sz val="11"/>
      <color rgb="FF000000"/>
      <name val="Calibri"/>
      <family val="2"/>
    </font>
    <font>
      <sz val="12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FF0000"/>
      <name val="Calibri"/>
      <family val="2"/>
    </font>
    <font>
      <sz val="10"/>
      <color theme="1"/>
      <name val="Arial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4"/>
      <color rgb="FFFFFFFF"/>
      <name val="Calibri"/>
      <family val="2"/>
      <scheme val="minor"/>
    </font>
    <font>
      <b/>
      <sz val="12"/>
      <name val="Calibri"/>
      <family val="2"/>
    </font>
    <font>
      <b/>
      <sz val="12"/>
      <color theme="1"/>
      <name val="Arial"/>
      <family val="2"/>
    </font>
    <font>
      <b/>
      <sz val="14"/>
      <color rgb="FFFFFFFF"/>
      <name val="Calibri"/>
      <family val="2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  <scheme val="minor"/>
    </font>
    <font>
      <i/>
      <sz val="12"/>
      <color rgb="FF44546A"/>
      <name val="Calibri"/>
      <family val="2"/>
      <scheme val="minor"/>
    </font>
    <font>
      <b/>
      <sz val="11"/>
      <color rgb="FFFFFFFF"/>
      <name val="Arial"/>
      <family val="2"/>
    </font>
    <font>
      <b/>
      <sz val="14"/>
      <color rgb="FFFFFFFF"/>
      <name val="Arial"/>
      <family val="2"/>
    </font>
    <font>
      <b/>
      <i/>
      <sz val="11"/>
      <color rgb="FF44546A"/>
      <name val="Calibri"/>
      <family val="2"/>
    </font>
    <font>
      <b/>
      <i/>
      <sz val="11"/>
      <color rgb="FF44546A"/>
      <name val="Arial"/>
      <family val="2"/>
    </font>
    <font>
      <i/>
      <sz val="11"/>
      <color rgb="FF44546A"/>
      <name val="Calibri"/>
      <family val="2"/>
    </font>
    <font>
      <sz val="12"/>
      <color rgb="FF222222"/>
      <name val="Calibri"/>
      <family val="2"/>
      <scheme val="minor"/>
    </font>
    <font>
      <sz val="11"/>
      <color rgb="FF222222"/>
      <name val="Calibri"/>
      <family val="2"/>
    </font>
    <font>
      <i/>
      <sz val="11"/>
      <color rgb="FF44546A"/>
      <name val="Arial"/>
      <family val="2"/>
    </font>
    <font>
      <sz val="11"/>
      <color rgb="FF222222"/>
      <name val="Arial"/>
      <family val="2"/>
    </font>
    <font>
      <sz val="12"/>
      <color rgb="FF222222"/>
      <name val="Calibri"/>
      <family val="2"/>
    </font>
    <font>
      <i/>
      <sz val="11"/>
      <color rgb="FF000000"/>
      <name val="Calibri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rgb="FF222222"/>
      <name val="Calibri"/>
      <family val="2"/>
    </font>
    <font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b/>
      <sz val="11"/>
      <color rgb="FFC0000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i/>
      <sz val="11"/>
      <color rgb="FF444444"/>
      <name val="Calibri"/>
      <family val="2"/>
    </font>
    <font>
      <b/>
      <sz val="12"/>
      <color rgb="FFFF0000"/>
      <name val="Calibri"/>
      <family val="2"/>
      <scheme val="minor"/>
    </font>
    <font>
      <b/>
      <sz val="12"/>
      <color theme="1"/>
      <name val="Aptos"/>
      <family val="2"/>
    </font>
    <font>
      <sz val="12"/>
      <color theme="1"/>
      <name val="Aptos"/>
      <family val="2"/>
    </font>
    <font>
      <i/>
      <sz val="12"/>
      <color theme="1"/>
      <name val="Aptos"/>
      <family val="2"/>
    </font>
    <font>
      <b/>
      <sz val="14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D9E1F2"/>
        <bgColor indexed="64"/>
      </patternFill>
    </fill>
    <fill>
      <patternFill patternType="solid">
        <fgColor rgb="FFE2E3E5"/>
        <bgColor indexed="64"/>
      </patternFill>
    </fill>
    <fill>
      <patternFill patternType="solid">
        <fgColor rgb="FF1D233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F7F9F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D9E1F2"/>
        <bgColor rgb="FFF2F2F2"/>
      </patternFill>
    </fill>
    <fill>
      <patternFill patternType="solid">
        <fgColor rgb="FFEDEDED"/>
        <bgColor rgb="FFE8F5E9"/>
      </patternFill>
    </fill>
    <fill>
      <patternFill patternType="solid">
        <fgColor rgb="FFD9E1F2"/>
        <bgColor rgb="FFE8F5E9"/>
      </patternFill>
    </fill>
    <fill>
      <patternFill patternType="solid">
        <fgColor rgb="FFFFF2CC"/>
        <bgColor rgb="FFE8F5E9"/>
      </patternFill>
    </fill>
  </fills>
  <borders count="27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D9D9D9"/>
      </top>
      <bottom style="thin">
        <color rgb="FFD9D9D9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B7B7B7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/>
      <top style="thin">
        <color rgb="FFD9D9D9"/>
      </top>
      <bottom style="thin">
        <color rgb="FFB7B7B7"/>
      </bottom>
      <diagonal/>
    </border>
    <border>
      <left style="thin">
        <color rgb="FFD9D9D9"/>
      </left>
      <right/>
      <top/>
      <bottom style="thin">
        <color rgb="FFD9D9D9"/>
      </bottom>
      <diagonal/>
    </border>
    <border>
      <left/>
      <right style="thin">
        <color rgb="FFD9D9D9"/>
      </right>
      <top style="thin">
        <color rgb="FFD9D9D9"/>
      </top>
      <bottom style="thin">
        <color rgb="FFB7B7B7"/>
      </bottom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rgb="FFD9D9D9"/>
      </right>
      <top/>
      <bottom/>
      <diagonal/>
    </border>
  </borders>
  <cellStyleXfs count="2">
    <xf numFmtId="0" fontId="0" fillId="0" borderId="0"/>
    <xf numFmtId="44" fontId="43" fillId="0" borderId="0" applyFont="0" applyFill="0" applyBorder="0" applyAlignment="0" applyProtection="0"/>
  </cellStyleXfs>
  <cellXfs count="272">
    <xf numFmtId="0" fontId="0" fillId="0" borderId="0" xfId="0"/>
    <xf numFmtId="0" fontId="2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7" fillId="0" borderId="0" xfId="0" applyFont="1" applyAlignment="1">
      <alignment horizontal="left" vertical="top" wrapText="1"/>
    </xf>
    <xf numFmtId="0" fontId="0" fillId="0" borderId="0" xfId="0" applyAlignment="1">
      <alignment wrapText="1"/>
    </xf>
    <xf numFmtId="0" fontId="15" fillId="0" borderId="0" xfId="0" applyFont="1" applyAlignment="1">
      <alignment wrapText="1"/>
    </xf>
    <xf numFmtId="0" fontId="2" fillId="0" borderId="0" xfId="0" applyFont="1" applyAlignment="1">
      <alignment horizontal="left" vertical="top" wrapText="1"/>
    </xf>
    <xf numFmtId="0" fontId="9" fillId="0" borderId="0" xfId="0" applyFont="1" applyAlignment="1">
      <alignment horizontal="right" wrapText="1"/>
    </xf>
    <xf numFmtId="0" fontId="2" fillId="0" borderId="0" xfId="0" applyFont="1" applyAlignment="1">
      <alignment horizontal="right" wrapText="1"/>
    </xf>
    <xf numFmtId="40" fontId="9" fillId="0" borderId="0" xfId="0" applyNumberFormat="1" applyFont="1" applyAlignment="1">
      <alignment horizontal="right" wrapText="1"/>
    </xf>
    <xf numFmtId="7" fontId="9" fillId="0" borderId="0" xfId="0" applyNumberFormat="1" applyFont="1" applyAlignment="1">
      <alignment horizontal="right" wrapText="1"/>
    </xf>
    <xf numFmtId="0" fontId="15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1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right" vertical="top" wrapText="1"/>
    </xf>
    <xf numFmtId="0" fontId="0" fillId="0" borderId="0" xfId="0" applyAlignment="1">
      <alignment horizontal="right" vertical="top" wrapText="1"/>
    </xf>
    <xf numFmtId="0" fontId="9" fillId="6" borderId="4" xfId="0" applyFont="1" applyFill="1" applyBorder="1" applyAlignment="1" applyProtection="1">
      <alignment wrapText="1"/>
      <protection locked="0"/>
    </xf>
    <xf numFmtId="40" fontId="9" fillId="6" borderId="4" xfId="0" applyNumberFormat="1" applyFont="1" applyFill="1" applyBorder="1" applyAlignment="1" applyProtection="1">
      <alignment horizontal="right" wrapText="1"/>
      <protection locked="0"/>
    </xf>
    <xf numFmtId="0" fontId="2" fillId="6" borderId="4" xfId="0" applyFont="1" applyFill="1" applyBorder="1" applyAlignment="1" applyProtection="1">
      <alignment horizontal="left" vertical="top" wrapText="1"/>
      <protection locked="0"/>
    </xf>
    <xf numFmtId="0" fontId="19" fillId="6" borderId="4" xfId="0" applyFont="1" applyFill="1" applyBorder="1" applyAlignment="1" applyProtection="1">
      <alignment vertical="top" wrapText="1"/>
      <protection locked="0"/>
    </xf>
    <xf numFmtId="165" fontId="7" fillId="6" borderId="4" xfId="0" applyNumberFormat="1" applyFont="1" applyFill="1" applyBorder="1" applyAlignment="1" applyProtection="1">
      <alignment horizontal="right" wrapText="1"/>
      <protection locked="0"/>
    </xf>
    <xf numFmtId="44" fontId="9" fillId="6" borderId="4" xfId="1" applyFont="1" applyFill="1" applyBorder="1" applyAlignment="1" applyProtection="1">
      <alignment horizontal="right" wrapText="1"/>
      <protection locked="0"/>
    </xf>
    <xf numFmtId="40" fontId="7" fillId="6" borderId="4" xfId="0" applyNumberFormat="1" applyFont="1" applyFill="1" applyBorder="1" applyAlignment="1" applyProtection="1">
      <alignment horizontal="right" wrapText="1"/>
      <protection locked="0"/>
    </xf>
    <xf numFmtId="0" fontId="14" fillId="6" borderId="4" xfId="0" applyFont="1" applyFill="1" applyBorder="1" applyAlignment="1" applyProtection="1">
      <alignment vertical="top" wrapText="1"/>
      <protection locked="0"/>
    </xf>
    <xf numFmtId="0" fontId="0" fillId="6" borderId="4" xfId="0" applyFill="1" applyBorder="1" applyAlignment="1" applyProtection="1">
      <alignment vertical="top" wrapText="1"/>
      <protection locked="0"/>
    </xf>
    <xf numFmtId="9" fontId="14" fillId="6" borderId="4" xfId="0" applyNumberFormat="1" applyFont="1" applyFill="1" applyBorder="1" applyAlignment="1" applyProtection="1">
      <alignment vertical="top" wrapText="1"/>
      <protection locked="0"/>
    </xf>
    <xf numFmtId="0" fontId="11" fillId="6" borderId="4" xfId="0" applyFont="1" applyFill="1" applyBorder="1" applyAlignment="1" applyProtection="1">
      <alignment vertical="top" wrapText="1"/>
      <protection locked="0"/>
    </xf>
    <xf numFmtId="0" fontId="11" fillId="6" borderId="5" xfId="0" applyFont="1" applyFill="1" applyBorder="1" applyAlignment="1" applyProtection="1">
      <alignment vertical="top" wrapText="1"/>
      <protection locked="0"/>
    </xf>
    <xf numFmtId="0" fontId="14" fillId="6" borderId="4" xfId="0" applyFont="1" applyFill="1" applyBorder="1" applyAlignment="1" applyProtection="1">
      <alignment horizontal="left" vertical="top" wrapText="1"/>
      <protection locked="0"/>
    </xf>
    <xf numFmtId="0" fontId="9" fillId="6" borderId="4" xfId="0" applyFont="1" applyFill="1" applyBorder="1" applyAlignment="1" applyProtection="1">
      <alignment horizontal="left" vertical="top" wrapText="1"/>
      <protection locked="0"/>
    </xf>
    <xf numFmtId="0" fontId="39" fillId="6" borderId="4" xfId="0" applyFont="1" applyFill="1" applyBorder="1" applyAlignment="1" applyProtection="1">
      <alignment horizontal="left" vertical="top" wrapText="1"/>
      <protection locked="0"/>
    </xf>
    <xf numFmtId="0" fontId="40" fillId="6" borderId="4" xfId="0" applyFont="1" applyFill="1" applyBorder="1" applyAlignment="1" applyProtection="1">
      <alignment vertical="top" wrapText="1"/>
      <protection locked="0"/>
    </xf>
    <xf numFmtId="0" fontId="40" fillId="6" borderId="5" xfId="0" applyFont="1" applyFill="1" applyBorder="1" applyAlignment="1" applyProtection="1">
      <alignment vertical="top" wrapText="1"/>
      <protection locked="0"/>
    </xf>
    <xf numFmtId="0" fontId="9" fillId="6" borderId="4" xfId="0" applyFont="1" applyFill="1" applyBorder="1" applyAlignment="1" applyProtection="1">
      <alignment vertical="top" wrapText="1"/>
      <protection locked="0"/>
    </xf>
    <xf numFmtId="0" fontId="3" fillId="6" borderId="4" xfId="0" applyFont="1" applyFill="1" applyBorder="1" applyAlignment="1" applyProtection="1">
      <alignment vertical="top" wrapText="1"/>
      <protection locked="0"/>
    </xf>
    <xf numFmtId="0" fontId="3" fillId="6" borderId="5" xfId="0" applyFont="1" applyFill="1" applyBorder="1" applyAlignment="1" applyProtection="1">
      <alignment vertical="top" wrapText="1"/>
      <protection locked="0"/>
    </xf>
    <xf numFmtId="0" fontId="13" fillId="6" borderId="4" xfId="0" applyFont="1" applyFill="1" applyBorder="1" applyAlignment="1" applyProtection="1">
      <alignment horizontal="left" vertical="top" wrapText="1"/>
      <protection locked="0"/>
    </xf>
    <xf numFmtId="0" fontId="12" fillId="6" borderId="5" xfId="0" applyFont="1" applyFill="1" applyBorder="1" applyAlignment="1" applyProtection="1">
      <alignment vertical="top" wrapText="1"/>
      <protection locked="0"/>
    </xf>
    <xf numFmtId="164" fontId="17" fillId="6" borderId="4" xfId="0" applyNumberFormat="1" applyFont="1" applyFill="1" applyBorder="1" applyAlignment="1" applyProtection="1">
      <alignment horizontal="right" wrapText="1"/>
      <protection locked="0"/>
    </xf>
    <xf numFmtId="0" fontId="17" fillId="6" borderId="4" xfId="0" applyFont="1" applyFill="1" applyBorder="1" applyAlignment="1" applyProtection="1">
      <alignment horizontal="right" wrapText="1"/>
      <protection locked="0"/>
    </xf>
    <xf numFmtId="6" fontId="9" fillId="6" borderId="4" xfId="0" applyNumberFormat="1" applyFont="1" applyFill="1" applyBorder="1" applyAlignment="1" applyProtection="1">
      <alignment horizontal="right" vertical="top" wrapText="1"/>
      <protection locked="0"/>
    </xf>
    <xf numFmtId="0" fontId="54" fillId="6" borderId="4" xfId="0" applyFont="1" applyFill="1" applyBorder="1" applyAlignment="1" applyProtection="1">
      <alignment wrapText="1"/>
      <protection locked="0"/>
    </xf>
    <xf numFmtId="0" fontId="9" fillId="9" borderId="4" xfId="0" applyFont="1" applyFill="1" applyBorder="1" applyAlignment="1">
      <alignment horizontal="left" vertical="top" wrapText="1"/>
    </xf>
    <xf numFmtId="40" fontId="7" fillId="6" borderId="8" xfId="0" applyNumberFormat="1" applyFont="1" applyFill="1" applyBorder="1" applyAlignment="1" applyProtection="1">
      <alignment horizontal="right" wrapText="1"/>
      <protection locked="0"/>
    </xf>
    <xf numFmtId="0" fontId="2" fillId="6" borderId="4" xfId="0" applyFont="1" applyFill="1" applyBorder="1" applyAlignment="1" applyProtection="1">
      <alignment vertical="center" wrapText="1"/>
      <protection locked="0"/>
    </xf>
    <xf numFmtId="0" fontId="2" fillId="6" borderId="4" xfId="0" applyFont="1" applyFill="1" applyBorder="1" applyAlignment="1" applyProtection="1">
      <alignment horizontal="left" vertical="center" wrapText="1"/>
      <protection locked="0"/>
    </xf>
    <xf numFmtId="0" fontId="6" fillId="6" borderId="4" xfId="0" applyFont="1" applyFill="1" applyBorder="1" applyAlignment="1" applyProtection="1">
      <alignment vertical="center" wrapText="1"/>
      <protection locked="0"/>
    </xf>
    <xf numFmtId="0" fontId="21" fillId="5" borderId="4" xfId="0" applyFont="1" applyFill="1" applyBorder="1" applyAlignment="1">
      <alignment vertical="top" wrapText="1"/>
    </xf>
    <xf numFmtId="0" fontId="28" fillId="8" borderId="4" xfId="0" applyFont="1" applyFill="1" applyBorder="1" applyAlignment="1">
      <alignment wrapText="1"/>
    </xf>
    <xf numFmtId="0" fontId="28" fillId="8" borderId="4" xfId="0" applyFont="1" applyFill="1" applyBorder="1" applyAlignment="1">
      <alignment vertical="top" wrapText="1"/>
    </xf>
    <xf numFmtId="0" fontId="23" fillId="3" borderId="4" xfId="0" applyFont="1" applyFill="1" applyBorder="1" applyAlignment="1">
      <alignment wrapText="1"/>
    </xf>
    <xf numFmtId="0" fontId="7" fillId="3" borderId="4" xfId="0" applyFont="1" applyFill="1" applyBorder="1" applyAlignment="1">
      <alignment horizontal="right" vertical="center" wrapText="1"/>
    </xf>
    <xf numFmtId="0" fontId="7" fillId="3" borderId="4" xfId="0" applyFont="1" applyFill="1" applyBorder="1" applyAlignment="1">
      <alignment horizontal="center" vertical="top" wrapText="1"/>
    </xf>
    <xf numFmtId="0" fontId="20" fillId="3" borderId="4" xfId="0" applyFont="1" applyFill="1" applyBorder="1" applyAlignment="1">
      <alignment vertical="top" wrapText="1"/>
    </xf>
    <xf numFmtId="0" fontId="7" fillId="7" borderId="4" xfId="0" applyFont="1" applyFill="1" applyBorder="1" applyAlignment="1">
      <alignment horizontal="left" wrapText="1"/>
    </xf>
    <xf numFmtId="40" fontId="7" fillId="7" borderId="4" xfId="0" applyNumberFormat="1" applyFont="1" applyFill="1" applyBorder="1" applyAlignment="1">
      <alignment horizontal="right" wrapText="1"/>
    </xf>
    <xf numFmtId="6" fontId="8" fillId="7" borderId="4" xfId="0" applyNumberFormat="1" applyFont="1" applyFill="1" applyBorder="1" applyAlignment="1">
      <alignment horizontal="right" wrapText="1"/>
    </xf>
    <xf numFmtId="0" fontId="4" fillId="3" borderId="4" xfId="0" applyFont="1" applyFill="1" applyBorder="1" applyAlignment="1">
      <alignment horizontal="left" vertical="top" wrapText="1"/>
    </xf>
    <xf numFmtId="6" fontId="9" fillId="7" borderId="4" xfId="0" applyNumberFormat="1" applyFont="1" applyFill="1" applyBorder="1" applyAlignment="1">
      <alignment horizontal="right" wrapText="1"/>
    </xf>
    <xf numFmtId="40" fontId="7" fillId="10" borderId="4" xfId="0" applyNumberFormat="1" applyFont="1" applyFill="1" applyBorder="1" applyAlignment="1">
      <alignment horizontal="right" wrapText="1"/>
    </xf>
    <xf numFmtId="0" fontId="24" fillId="3" borderId="4" xfId="0" applyFont="1" applyFill="1" applyBorder="1" applyAlignment="1">
      <alignment vertical="top" wrapText="1"/>
    </xf>
    <xf numFmtId="0" fontId="20" fillId="3" borderId="0" xfId="0" applyFont="1" applyFill="1" applyAlignment="1">
      <alignment wrapText="1"/>
    </xf>
    <xf numFmtId="6" fontId="50" fillId="7" borderId="0" xfId="0" applyNumberFormat="1" applyFont="1" applyFill="1" applyAlignment="1">
      <alignment horizontal="right" wrapText="1"/>
    </xf>
    <xf numFmtId="0" fontId="7" fillId="7" borderId="4" xfId="0" applyFont="1" applyFill="1" applyBorder="1" applyAlignment="1">
      <alignment wrapText="1"/>
    </xf>
    <xf numFmtId="6" fontId="7" fillId="7" borderId="4" xfId="0" applyNumberFormat="1" applyFont="1" applyFill="1" applyBorder="1" applyAlignment="1">
      <alignment horizontal="right" wrapText="1"/>
    </xf>
    <xf numFmtId="165" fontId="8" fillId="7" borderId="4" xfId="0" applyNumberFormat="1" applyFont="1" applyFill="1" applyBorder="1" applyAlignment="1">
      <alignment horizontal="right" wrapText="1"/>
    </xf>
    <xf numFmtId="6" fontId="8" fillId="13" borderId="4" xfId="0" applyNumberFormat="1" applyFont="1" applyFill="1" applyBorder="1" applyAlignment="1">
      <alignment horizontal="right" wrapText="1"/>
    </xf>
    <xf numFmtId="6" fontId="8" fillId="12" borderId="4" xfId="0" applyNumberFormat="1" applyFont="1" applyFill="1" applyBorder="1" applyAlignment="1">
      <alignment horizontal="right" wrapText="1"/>
    </xf>
    <xf numFmtId="5" fontId="8" fillId="7" borderId="4" xfId="0" applyNumberFormat="1" applyFont="1" applyFill="1" applyBorder="1" applyAlignment="1">
      <alignment horizontal="right" wrapText="1"/>
    </xf>
    <xf numFmtId="5" fontId="9" fillId="9" borderId="4" xfId="0" applyNumberFormat="1" applyFont="1" applyFill="1" applyBorder="1" applyAlignment="1">
      <alignment horizontal="right" wrapText="1"/>
    </xf>
    <xf numFmtId="37" fontId="9" fillId="9" borderId="4" xfId="0" applyNumberFormat="1" applyFont="1" applyFill="1" applyBorder="1" applyAlignment="1">
      <alignment horizontal="right" wrapText="1"/>
    </xf>
    <xf numFmtId="0" fontId="9" fillId="0" borderId="4" xfId="0" applyFont="1" applyBorder="1" applyAlignment="1">
      <alignment wrapText="1"/>
    </xf>
    <xf numFmtId="0" fontId="9" fillId="0" borderId="4" xfId="0" applyFont="1" applyBorder="1" applyAlignment="1">
      <alignment horizontal="right" wrapText="1"/>
    </xf>
    <xf numFmtId="0" fontId="7" fillId="0" borderId="4" xfId="0" applyFont="1" applyBorder="1" applyAlignment="1">
      <alignment horizontal="right" wrapText="1"/>
    </xf>
    <xf numFmtId="0" fontId="26" fillId="5" borderId="4" xfId="0" applyFont="1" applyFill="1" applyBorder="1" applyAlignment="1">
      <alignment horizontal="left" wrapText="1"/>
    </xf>
    <xf numFmtId="5" fontId="26" fillId="5" borderId="4" xfId="0" applyNumberFormat="1" applyFont="1" applyFill="1" applyBorder="1" applyAlignment="1">
      <alignment horizontal="right" wrapText="1"/>
    </xf>
    <xf numFmtId="0" fontId="26" fillId="5" borderId="4" xfId="0" applyFont="1" applyFill="1" applyBorder="1" applyAlignment="1">
      <alignment horizontal="right" wrapText="1"/>
    </xf>
    <xf numFmtId="5" fontId="33" fillId="8" borderId="4" xfId="0" applyNumberFormat="1" applyFont="1" applyFill="1" applyBorder="1" applyAlignment="1">
      <alignment horizontal="right" wrapText="1"/>
    </xf>
    <xf numFmtId="0" fontId="33" fillId="8" borderId="4" xfId="0" applyFont="1" applyFill="1" applyBorder="1" applyAlignment="1">
      <alignment horizontal="right" wrapText="1"/>
    </xf>
    <xf numFmtId="0" fontId="16" fillId="3" borderId="4" xfId="0" applyFont="1" applyFill="1" applyBorder="1" applyAlignment="1">
      <alignment horizontal="center" wrapText="1"/>
    </xf>
    <xf numFmtId="5" fontId="16" fillId="3" borderId="4" xfId="0" applyNumberFormat="1" applyFont="1" applyFill="1" applyBorder="1" applyAlignment="1">
      <alignment horizontal="center" wrapText="1"/>
    </xf>
    <xf numFmtId="0" fontId="16" fillId="3" borderId="4" xfId="0" applyFont="1" applyFill="1" applyBorder="1" applyAlignment="1">
      <alignment horizontal="center" vertical="top" wrapText="1"/>
    </xf>
    <xf numFmtId="0" fontId="41" fillId="3" borderId="4" xfId="0" applyFont="1" applyFill="1" applyBorder="1" applyAlignment="1">
      <alignment horizontal="center" vertical="top" wrapText="1"/>
    </xf>
    <xf numFmtId="0" fontId="20" fillId="3" borderId="0" xfId="0" applyFont="1" applyFill="1" applyAlignment="1">
      <alignment vertical="top" wrapText="1"/>
    </xf>
    <xf numFmtId="0" fontId="9" fillId="7" borderId="4" xfId="0" applyFont="1" applyFill="1" applyBorder="1" applyAlignment="1">
      <alignment horizontal="center" wrapText="1"/>
    </xf>
    <xf numFmtId="6" fontId="17" fillId="7" borderId="4" xfId="0" applyNumberFormat="1" applyFont="1" applyFill="1" applyBorder="1" applyAlignment="1">
      <alignment horizontal="right" wrapText="1"/>
    </xf>
    <xf numFmtId="6" fontId="9" fillId="7" borderId="4" xfId="0" applyNumberFormat="1" applyFont="1" applyFill="1" applyBorder="1" applyAlignment="1">
      <alignment horizontal="right" vertical="top" wrapText="1"/>
    </xf>
    <xf numFmtId="0" fontId="23" fillId="6" borderId="4" xfId="0" applyFont="1" applyFill="1" applyBorder="1" applyAlignment="1" applyProtection="1">
      <alignment wrapText="1"/>
      <protection locked="0"/>
    </xf>
    <xf numFmtId="0" fontId="25" fillId="5" borderId="4" xfId="0" applyFont="1" applyFill="1" applyBorder="1" applyAlignment="1">
      <alignment horizontal="left"/>
    </xf>
    <xf numFmtId="0" fontId="25" fillId="5" borderId="4" xfId="0" applyFont="1" applyFill="1" applyBorder="1" applyAlignment="1">
      <alignment horizontal="right" wrapText="1"/>
    </xf>
    <xf numFmtId="0" fontId="25" fillId="5" borderId="4" xfId="0" applyFont="1" applyFill="1" applyBorder="1" applyAlignment="1">
      <alignment horizontal="left" vertical="top" wrapText="1"/>
    </xf>
    <xf numFmtId="0" fontId="30" fillId="5" borderId="4" xfId="0" applyFont="1" applyFill="1" applyBorder="1" applyAlignment="1">
      <alignment horizontal="left" vertical="top" wrapText="1"/>
    </xf>
    <xf numFmtId="0" fontId="31" fillId="8" borderId="4" xfId="0" applyFont="1" applyFill="1" applyBorder="1" applyAlignment="1">
      <alignment horizontal="right" wrapText="1"/>
    </xf>
    <xf numFmtId="0" fontId="31" fillId="8" borderId="4" xfId="0" applyFont="1" applyFill="1" applyBorder="1" applyAlignment="1">
      <alignment horizontal="left" vertical="top" wrapText="1"/>
    </xf>
    <xf numFmtId="0" fontId="32" fillId="8" borderId="4" xfId="0" applyFont="1" applyFill="1" applyBorder="1" applyAlignment="1">
      <alignment horizontal="left" vertical="top" wrapText="1"/>
    </xf>
    <xf numFmtId="0" fontId="35" fillId="9" borderId="4" xfId="0" applyFont="1" applyFill="1" applyBorder="1" applyAlignment="1">
      <alignment horizontal="right" wrapText="1"/>
    </xf>
    <xf numFmtId="0" fontId="34" fillId="9" borderId="4" xfId="0" applyFont="1" applyFill="1" applyBorder="1" applyAlignment="1">
      <alignment horizontal="right" wrapText="1"/>
    </xf>
    <xf numFmtId="0" fontId="35" fillId="9" borderId="4" xfId="0" applyFont="1" applyFill="1" applyBorder="1" applyAlignment="1">
      <alignment vertical="top" wrapText="1"/>
    </xf>
    <xf numFmtId="0" fontId="37" fillId="9" borderId="4" xfId="0" applyFont="1" applyFill="1" applyBorder="1" applyAlignment="1">
      <alignment vertical="top" wrapText="1"/>
    </xf>
    <xf numFmtId="0" fontId="16" fillId="3" borderId="6" xfId="0" applyFont="1" applyFill="1" applyBorder="1" applyAlignment="1">
      <alignment horizontal="right" vertical="center" wrapText="1"/>
    </xf>
    <xf numFmtId="1" fontId="16" fillId="3" borderId="9" xfId="0" applyNumberFormat="1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left" vertical="center" wrapText="1"/>
    </xf>
    <xf numFmtId="0" fontId="16" fillId="3" borderId="11" xfId="0" applyFont="1" applyFill="1" applyBorder="1" applyAlignment="1">
      <alignment horizontal="center" vertical="top" wrapText="1"/>
    </xf>
    <xf numFmtId="1" fontId="12" fillId="3" borderId="10" xfId="0" applyNumberFormat="1" applyFont="1" applyFill="1" applyBorder="1" applyAlignment="1">
      <alignment vertical="top" wrapText="1"/>
    </xf>
    <xf numFmtId="0" fontId="7" fillId="3" borderId="8" xfId="0" applyFont="1" applyFill="1" applyBorder="1" applyAlignment="1">
      <alignment horizontal="left" wrapText="1"/>
    </xf>
    <xf numFmtId="40" fontId="7" fillId="10" borderId="8" xfId="0" applyNumberFormat="1" applyFont="1" applyFill="1" applyBorder="1" applyAlignment="1">
      <alignment horizontal="right" wrapText="1"/>
    </xf>
    <xf numFmtId="6" fontId="8" fillId="7" borderId="8" xfId="0" applyNumberFormat="1" applyFont="1" applyFill="1" applyBorder="1" applyAlignment="1">
      <alignment horizontal="right" wrapText="1"/>
    </xf>
    <xf numFmtId="0" fontId="12" fillId="3" borderId="12" xfId="0" applyFont="1" applyFill="1" applyBorder="1" applyAlignment="1">
      <alignment vertical="top" wrapText="1"/>
    </xf>
    <xf numFmtId="1" fontId="11" fillId="7" borderId="3" xfId="0" applyNumberFormat="1" applyFont="1" applyFill="1" applyBorder="1" applyAlignment="1">
      <alignment vertical="top" wrapText="1"/>
    </xf>
    <xf numFmtId="1" fontId="0" fillId="7" borderId="0" xfId="0" applyNumberFormat="1" applyFill="1" applyAlignment="1">
      <alignment vertical="top" wrapText="1"/>
    </xf>
    <xf numFmtId="1" fontId="12" fillId="3" borderId="3" xfId="0" applyNumberFormat="1" applyFont="1" applyFill="1" applyBorder="1" applyAlignment="1">
      <alignment vertical="top" wrapText="1"/>
    </xf>
    <xf numFmtId="0" fontId="7" fillId="3" borderId="4" xfId="0" applyFont="1" applyFill="1" applyBorder="1" applyAlignment="1">
      <alignment wrapText="1"/>
    </xf>
    <xf numFmtId="0" fontId="7" fillId="3" borderId="4" xfId="0" applyFont="1" applyFill="1" applyBorder="1" applyAlignment="1">
      <alignment horizontal="left" vertical="top" wrapText="1"/>
    </xf>
    <xf numFmtId="0" fontId="12" fillId="3" borderId="4" xfId="0" applyFont="1" applyFill="1" applyBorder="1" applyAlignment="1">
      <alignment vertical="top" wrapText="1"/>
    </xf>
    <xf numFmtId="0" fontId="12" fillId="3" borderId="5" xfId="0" applyFont="1" applyFill="1" applyBorder="1" applyAlignment="1">
      <alignment vertical="top" wrapText="1"/>
    </xf>
    <xf numFmtId="0" fontId="0" fillId="7" borderId="0" xfId="0" applyFill="1" applyAlignment="1">
      <alignment wrapText="1"/>
    </xf>
    <xf numFmtId="1" fontId="40" fillId="7" borderId="3" xfId="0" applyNumberFormat="1" applyFont="1" applyFill="1" applyBorder="1" applyAlignment="1">
      <alignment vertical="top" wrapText="1"/>
    </xf>
    <xf numFmtId="1" fontId="3" fillId="7" borderId="3" xfId="0" applyNumberFormat="1" applyFont="1" applyFill="1" applyBorder="1" applyAlignment="1">
      <alignment vertical="top" wrapText="1"/>
    </xf>
    <xf numFmtId="1" fontId="11" fillId="7" borderId="1" xfId="0" applyNumberFormat="1" applyFont="1" applyFill="1" applyBorder="1" applyAlignment="1">
      <alignment vertical="top" wrapText="1"/>
    </xf>
    <xf numFmtId="6" fontId="8" fillId="7" borderId="7" xfId="0" applyNumberFormat="1" applyFont="1" applyFill="1" applyBorder="1" applyAlignment="1">
      <alignment horizontal="right" wrapText="1"/>
    </xf>
    <xf numFmtId="1" fontId="45" fillId="3" borderId="1" xfId="0" applyNumberFormat="1" applyFont="1" applyFill="1" applyBorder="1" applyAlignment="1">
      <alignment vertical="top" wrapText="1"/>
    </xf>
    <xf numFmtId="0" fontId="7" fillId="7" borderId="8" xfId="0" applyFont="1" applyFill="1" applyBorder="1" applyAlignment="1">
      <alignment wrapText="1"/>
    </xf>
    <xf numFmtId="0" fontId="7" fillId="3" borderId="8" xfId="0" applyFont="1" applyFill="1" applyBorder="1" applyAlignment="1">
      <alignment wrapText="1"/>
    </xf>
    <xf numFmtId="40" fontId="7" fillId="7" borderId="8" xfId="0" applyNumberFormat="1" applyFont="1" applyFill="1" applyBorder="1" applyAlignment="1">
      <alignment horizontal="right" wrapText="1"/>
    </xf>
    <xf numFmtId="0" fontId="46" fillId="3" borderId="5" xfId="0" applyFont="1" applyFill="1" applyBorder="1" applyAlignment="1">
      <alignment horizontal="left" vertical="top" wrapText="1"/>
    </xf>
    <xf numFmtId="0" fontId="9" fillId="3" borderId="4" xfId="0" applyFont="1" applyFill="1" applyBorder="1" applyAlignment="1">
      <alignment horizontal="left" vertical="top" wrapText="1"/>
    </xf>
    <xf numFmtId="0" fontId="11" fillId="3" borderId="4" xfId="0" applyFont="1" applyFill="1" applyBorder="1" applyAlignment="1">
      <alignment vertical="top" wrapText="1"/>
    </xf>
    <xf numFmtId="0" fontId="14" fillId="9" borderId="5" xfId="0" applyFont="1" applyFill="1" applyBorder="1" applyAlignment="1">
      <alignment horizontal="left" vertical="top" wrapText="1"/>
    </xf>
    <xf numFmtId="0" fontId="14" fillId="9" borderId="4" xfId="0" applyFont="1" applyFill="1" applyBorder="1" applyAlignment="1">
      <alignment horizontal="left" vertical="top" wrapText="1"/>
    </xf>
    <xf numFmtId="0" fontId="45" fillId="9" borderId="4" xfId="0" applyFont="1" applyFill="1" applyBorder="1" applyAlignment="1">
      <alignment vertical="top" wrapText="1"/>
    </xf>
    <xf numFmtId="0" fontId="11" fillId="9" borderId="4" xfId="0" applyFont="1" applyFill="1" applyBorder="1" applyAlignment="1">
      <alignment vertical="top" wrapText="1"/>
    </xf>
    <xf numFmtId="40" fontId="16" fillId="9" borderId="13" xfId="0" applyNumberFormat="1" applyFont="1" applyFill="1" applyBorder="1" applyAlignment="1">
      <alignment horizontal="right" wrapText="1"/>
    </xf>
    <xf numFmtId="6" fontId="16" fillId="9" borderId="13" xfId="0" applyNumberFormat="1" applyFont="1" applyFill="1" applyBorder="1" applyAlignment="1">
      <alignment horizontal="right" wrapText="1"/>
    </xf>
    <xf numFmtId="6" fontId="16" fillId="9" borderId="26" xfId="0" applyNumberFormat="1" applyFont="1" applyFill="1" applyBorder="1" applyAlignment="1">
      <alignment horizontal="right" wrapText="1"/>
    </xf>
    <xf numFmtId="5" fontId="7" fillId="3" borderId="8" xfId="0" applyNumberFormat="1" applyFont="1" applyFill="1" applyBorder="1" applyAlignment="1">
      <alignment horizontal="right" wrapText="1"/>
    </xf>
    <xf numFmtId="5" fontId="7" fillId="3" borderId="12" xfId="0" applyNumberFormat="1" applyFont="1" applyFill="1" applyBorder="1" applyAlignment="1">
      <alignment horizontal="right" wrapText="1"/>
    </xf>
    <xf numFmtId="5" fontId="9" fillId="3" borderId="4" xfId="0" applyNumberFormat="1" applyFont="1" applyFill="1" applyBorder="1" applyAlignment="1">
      <alignment horizontal="right" wrapText="1"/>
    </xf>
    <xf numFmtId="0" fontId="0" fillId="3" borderId="0" xfId="0" applyFill="1" applyAlignment="1">
      <alignment horizontal="right" wrapText="1"/>
    </xf>
    <xf numFmtId="37" fontId="9" fillId="3" borderId="4" xfId="0" applyNumberFormat="1" applyFont="1" applyFill="1" applyBorder="1" applyAlignment="1">
      <alignment horizontal="right" wrapText="1"/>
    </xf>
    <xf numFmtId="0" fontId="7" fillId="3" borderId="4" xfId="0" applyFont="1" applyFill="1" applyBorder="1" applyAlignment="1">
      <alignment horizontal="left" wrapText="1"/>
    </xf>
    <xf numFmtId="5" fontId="7" fillId="7" borderId="4" xfId="0" applyNumberFormat="1" applyFont="1" applyFill="1" applyBorder="1" applyAlignment="1">
      <alignment horizontal="right" wrapText="1"/>
    </xf>
    <xf numFmtId="0" fontId="9" fillId="9" borderId="1" xfId="0" applyFont="1" applyFill="1" applyBorder="1" applyAlignment="1">
      <alignment horizontal="left" vertical="top" wrapText="1"/>
    </xf>
    <xf numFmtId="0" fontId="11" fillId="9" borderId="1" xfId="0" applyFont="1" applyFill="1" applyBorder="1" applyAlignment="1">
      <alignment vertical="top" wrapText="1"/>
    </xf>
    <xf numFmtId="0" fontId="26" fillId="5" borderId="4" xfId="0" applyFont="1" applyFill="1" applyBorder="1" applyAlignment="1">
      <alignment horizontal="left" vertical="top" wrapText="1"/>
    </xf>
    <xf numFmtId="0" fontId="29" fillId="5" borderId="4" xfId="0" applyFont="1" applyFill="1" applyBorder="1" applyAlignment="1">
      <alignment vertical="top" wrapText="1"/>
    </xf>
    <xf numFmtId="0" fontId="33" fillId="8" borderId="4" xfId="0" applyFont="1" applyFill="1" applyBorder="1" applyAlignment="1">
      <alignment horizontal="left" vertical="top" wrapText="1"/>
    </xf>
    <xf numFmtId="0" fontId="36" fillId="8" borderId="4" xfId="0" applyFont="1" applyFill="1" applyBorder="1" applyAlignment="1">
      <alignment vertical="top" wrapText="1"/>
    </xf>
    <xf numFmtId="0" fontId="16" fillId="3" borderId="4" xfId="0" applyFont="1" applyFill="1" applyBorder="1" applyAlignment="1">
      <alignment horizontal="center" vertical="center" wrapText="1"/>
    </xf>
    <xf numFmtId="5" fontId="16" fillId="3" borderId="4" xfId="0" applyNumberFormat="1" applyFont="1" applyFill="1" applyBorder="1" applyAlignment="1">
      <alignment horizontal="center" vertical="center" wrapText="1"/>
    </xf>
    <xf numFmtId="0" fontId="41" fillId="3" borderId="4" xfId="0" applyFont="1" applyFill="1" applyBorder="1" applyAlignment="1">
      <alignment horizontal="center" vertical="center" wrapText="1"/>
    </xf>
    <xf numFmtId="0" fontId="20" fillId="3" borderId="0" xfId="0" applyFont="1" applyFill="1" applyAlignment="1">
      <alignment vertical="center" wrapText="1"/>
    </xf>
    <xf numFmtId="0" fontId="9" fillId="9" borderId="4" xfId="0" applyFont="1" applyFill="1" applyBorder="1" applyAlignment="1">
      <alignment horizontal="center" wrapText="1"/>
    </xf>
    <xf numFmtId="0" fontId="7" fillId="11" borderId="1" xfId="0" applyFont="1" applyFill="1" applyBorder="1" applyAlignment="1">
      <alignment horizontal="left" wrapText="1"/>
    </xf>
    <xf numFmtId="5" fontId="8" fillId="11" borderId="1" xfId="0" applyNumberFormat="1" applyFont="1" applyFill="1" applyBorder="1" applyAlignment="1">
      <alignment horizontal="right" wrapText="1"/>
    </xf>
    <xf numFmtId="0" fontId="8" fillId="11" borderId="1" xfId="0" applyFont="1" applyFill="1" applyBorder="1" applyAlignment="1">
      <alignment horizontal="right" wrapText="1"/>
    </xf>
    <xf numFmtId="0" fontId="9" fillId="11" borderId="0" xfId="0" applyFont="1" applyFill="1" applyAlignment="1">
      <alignment wrapText="1"/>
    </xf>
    <xf numFmtId="0" fontId="9" fillId="11" borderId="0" xfId="0" applyFont="1" applyFill="1" applyAlignment="1">
      <alignment horizontal="right" wrapText="1"/>
    </xf>
    <xf numFmtId="5" fontId="9" fillId="11" borderId="0" xfId="0" applyNumberFormat="1" applyFont="1" applyFill="1" applyAlignment="1">
      <alignment horizontal="right" wrapText="1"/>
    </xf>
    <xf numFmtId="0" fontId="7" fillId="11" borderId="0" xfId="0" applyFont="1" applyFill="1" applyAlignment="1">
      <alignment horizontal="right" wrapText="1"/>
    </xf>
    <xf numFmtId="0" fontId="9" fillId="6" borderId="7" xfId="0" applyFont="1" applyFill="1" applyBorder="1" applyAlignment="1" applyProtection="1">
      <alignment wrapText="1"/>
      <protection locked="0"/>
    </xf>
    <xf numFmtId="40" fontId="7" fillId="6" borderId="7" xfId="0" applyNumberFormat="1" applyFont="1" applyFill="1" applyBorder="1" applyAlignment="1" applyProtection="1">
      <alignment horizontal="right" wrapText="1"/>
      <protection locked="0"/>
    </xf>
    <xf numFmtId="0" fontId="7" fillId="6" borderId="4" xfId="0" applyFont="1" applyFill="1" applyBorder="1" applyAlignment="1" applyProtection="1">
      <alignment horizontal="left" vertical="top" wrapText="1"/>
      <protection locked="0"/>
    </xf>
    <xf numFmtId="0" fontId="12" fillId="6" borderId="4" xfId="0" applyFont="1" applyFill="1" applyBorder="1" applyAlignment="1" applyProtection="1">
      <alignment vertical="top" wrapText="1"/>
      <protection locked="0"/>
    </xf>
    <xf numFmtId="0" fontId="51" fillId="0" borderId="23" xfId="0" applyFont="1" applyBorder="1" applyAlignment="1">
      <alignment vertical="center"/>
    </xf>
    <xf numFmtId="0" fontId="52" fillId="0" borderId="23" xfId="0" applyFont="1" applyBorder="1" applyAlignment="1">
      <alignment vertical="center"/>
    </xf>
    <xf numFmtId="0" fontId="53" fillId="0" borderId="23" xfId="0" applyFont="1" applyBorder="1" applyAlignment="1">
      <alignment vertical="center"/>
    </xf>
    <xf numFmtId="0" fontId="2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23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right" vertical="center" wrapText="1"/>
    </xf>
    <xf numFmtId="0" fontId="4" fillId="4" borderId="4" xfId="0" applyFont="1" applyFill="1" applyBorder="1" applyAlignment="1">
      <alignment vertical="center" wrapText="1"/>
    </xf>
    <xf numFmtId="40" fontId="4" fillId="7" borderId="4" xfId="0" applyNumberFormat="1" applyFont="1" applyFill="1" applyBorder="1" applyAlignment="1">
      <alignment horizontal="right" vertical="center" wrapText="1"/>
    </xf>
    <xf numFmtId="0" fontId="1" fillId="7" borderId="4" xfId="0" applyFont="1" applyFill="1" applyBorder="1" applyAlignment="1">
      <alignment vertical="center" wrapText="1"/>
    </xf>
    <xf numFmtId="40" fontId="1" fillId="7" borderId="4" xfId="0" applyNumberFormat="1" applyFont="1" applyFill="1" applyBorder="1" applyAlignment="1">
      <alignment vertical="center" wrapText="1"/>
    </xf>
    <xf numFmtId="0" fontId="4" fillId="7" borderId="4" xfId="0" applyFont="1" applyFill="1" applyBorder="1" applyAlignment="1">
      <alignment vertical="center" wrapText="1"/>
    </xf>
    <xf numFmtId="40" fontId="7" fillId="7" borderId="4" xfId="0" applyNumberFormat="1" applyFont="1" applyFill="1" applyBorder="1" applyAlignment="1">
      <alignment horizontal="right" vertical="center" wrapText="1"/>
    </xf>
    <xf numFmtId="6" fontId="8" fillId="7" borderId="4" xfId="0" applyNumberFormat="1" applyFont="1" applyFill="1" applyBorder="1" applyAlignment="1">
      <alignment horizontal="right" vertical="center" wrapText="1"/>
    </xf>
    <xf numFmtId="0" fontId="7" fillId="7" borderId="4" xfId="0" applyFont="1" applyFill="1" applyBorder="1" applyAlignment="1">
      <alignment vertical="center" wrapText="1"/>
    </xf>
    <xf numFmtId="5" fontId="8" fillId="7" borderId="4" xfId="0" applyNumberFormat="1" applyFont="1" applyFill="1" applyBorder="1" applyAlignment="1">
      <alignment horizontal="right" vertical="center" wrapText="1"/>
    </xf>
    <xf numFmtId="0" fontId="7" fillId="0" borderId="4" xfId="0" applyFont="1" applyBorder="1" applyAlignment="1">
      <alignment vertical="center" wrapText="1"/>
    </xf>
    <xf numFmtId="5" fontId="8" fillId="0" borderId="4" xfId="0" applyNumberFormat="1" applyFont="1" applyBorder="1" applyAlignment="1">
      <alignment horizontal="right" vertical="center" wrapText="1"/>
    </xf>
    <xf numFmtId="5" fontId="7" fillId="7" borderId="4" xfId="0" applyNumberFormat="1" applyFont="1" applyFill="1" applyBorder="1" applyAlignment="1">
      <alignment horizontal="right" vertical="center" wrapText="1"/>
    </xf>
    <xf numFmtId="40" fontId="8" fillId="7" borderId="4" xfId="0" applyNumberFormat="1" applyFont="1" applyFill="1" applyBorder="1" applyAlignment="1">
      <alignment horizontal="right" vertical="center" wrapText="1"/>
    </xf>
    <xf numFmtId="0" fontId="9" fillId="7" borderId="4" xfId="0" applyFont="1" applyFill="1" applyBorder="1" applyAlignment="1">
      <alignment vertical="center" wrapText="1"/>
    </xf>
    <xf numFmtId="5" fontId="7" fillId="2" borderId="4" xfId="0" applyNumberFormat="1" applyFont="1" applyFill="1" applyBorder="1" applyAlignment="1">
      <alignment horizontal="right" vertical="center" wrapText="1"/>
    </xf>
    <xf numFmtId="37" fontId="7" fillId="2" borderId="4" xfId="0" applyNumberFormat="1" applyFont="1" applyFill="1" applyBorder="1" applyAlignment="1">
      <alignment horizontal="right" vertical="center" wrapText="1"/>
    </xf>
    <xf numFmtId="0" fontId="7" fillId="0" borderId="1" xfId="0" applyFont="1" applyBorder="1" applyAlignment="1">
      <alignment vertical="center" wrapText="1"/>
    </xf>
    <xf numFmtId="0" fontId="9" fillId="7" borderId="1" xfId="0" applyFont="1" applyFill="1" applyBorder="1" applyAlignment="1">
      <alignment vertical="center" wrapText="1"/>
    </xf>
    <xf numFmtId="37" fontId="7" fillId="2" borderId="1" xfId="0" applyNumberFormat="1" applyFont="1" applyFill="1" applyBorder="1" applyAlignment="1">
      <alignment horizontal="right" vertical="center" wrapText="1"/>
    </xf>
    <xf numFmtId="40" fontId="7" fillId="7" borderId="1" xfId="0" applyNumberFormat="1" applyFont="1" applyFill="1" applyBorder="1" applyAlignment="1">
      <alignment horizontal="right" vertical="center" wrapText="1"/>
    </xf>
    <xf numFmtId="0" fontId="10" fillId="7" borderId="4" xfId="0" applyFont="1" applyFill="1" applyBorder="1" applyAlignment="1">
      <alignment horizontal="right" vertical="center" wrapText="1"/>
    </xf>
    <xf numFmtId="0" fontId="7" fillId="7" borderId="4" xfId="0" applyFont="1" applyFill="1" applyBorder="1" applyAlignment="1">
      <alignment horizontal="right" vertical="center" wrapText="1"/>
    </xf>
    <xf numFmtId="0" fontId="3" fillId="0" borderId="8" xfId="0" applyFont="1" applyBorder="1" applyAlignment="1">
      <alignment wrapText="1"/>
    </xf>
    <xf numFmtId="0" fontId="18" fillId="0" borderId="8" xfId="0" applyFont="1" applyBorder="1" applyAlignment="1">
      <alignment wrapText="1"/>
    </xf>
    <xf numFmtId="0" fontId="3" fillId="0" borderId="8" xfId="0" applyFont="1" applyBorder="1" applyAlignment="1">
      <alignment horizontal="right" wrapText="1"/>
    </xf>
    <xf numFmtId="0" fontId="33" fillId="8" borderId="4" xfId="0" applyFont="1" applyFill="1" applyBorder="1" applyAlignment="1">
      <alignment horizontal="left" wrapText="1"/>
    </xf>
    <xf numFmtId="0" fontId="35" fillId="7" borderId="4" xfId="0" applyFont="1" applyFill="1" applyBorder="1" applyAlignment="1">
      <alignment horizontal="left" wrapText="1"/>
    </xf>
    <xf numFmtId="0" fontId="19" fillId="9" borderId="0" xfId="0" applyFont="1" applyFill="1" applyAlignment="1">
      <alignment wrapText="1"/>
    </xf>
    <xf numFmtId="0" fontId="0" fillId="3" borderId="1" xfId="0" applyFill="1" applyBorder="1" applyAlignment="1">
      <alignment wrapText="1"/>
    </xf>
    <xf numFmtId="0" fontId="0" fillId="0" borderId="23" xfId="0" applyBorder="1" applyAlignment="1">
      <alignment wrapText="1"/>
    </xf>
    <xf numFmtId="0" fontId="7" fillId="3" borderId="0" xfId="0" applyFont="1" applyFill="1" applyAlignment="1">
      <alignment wrapText="1"/>
    </xf>
    <xf numFmtId="0" fontId="47" fillId="6" borderId="0" xfId="0" applyFont="1" applyFill="1" applyAlignment="1" applyProtection="1">
      <alignment wrapText="1"/>
      <protection locked="0"/>
    </xf>
    <xf numFmtId="0" fontId="0" fillId="6" borderId="0" xfId="0" applyFill="1" applyAlignment="1" applyProtection="1">
      <alignment wrapText="1"/>
      <protection locked="0"/>
    </xf>
    <xf numFmtId="0" fontId="9" fillId="6" borderId="0" xfId="0" applyFont="1" applyFill="1" applyAlignment="1" applyProtection="1">
      <alignment wrapText="1"/>
      <protection locked="0"/>
    </xf>
    <xf numFmtId="0" fontId="9" fillId="3" borderId="17" xfId="0" applyFont="1" applyFill="1" applyBorder="1" applyAlignment="1">
      <alignment wrapText="1"/>
    </xf>
    <xf numFmtId="44" fontId="9" fillId="6" borderId="17" xfId="1" applyFont="1" applyFill="1" applyBorder="1" applyAlignment="1" applyProtection="1">
      <alignment wrapText="1"/>
      <protection locked="0"/>
    </xf>
    <xf numFmtId="44" fontId="9" fillId="6" borderId="18" xfId="1" applyFont="1" applyFill="1" applyBorder="1" applyAlignment="1" applyProtection="1">
      <alignment wrapText="1"/>
      <protection locked="0"/>
    </xf>
    <xf numFmtId="0" fontId="9" fillId="3" borderId="14" xfId="0" applyFont="1" applyFill="1" applyBorder="1" applyAlignment="1">
      <alignment wrapText="1"/>
    </xf>
    <xf numFmtId="44" fontId="9" fillId="6" borderId="19" xfId="1" applyFont="1" applyFill="1" applyBorder="1" applyAlignment="1" applyProtection="1">
      <alignment wrapText="1"/>
      <protection locked="0"/>
    </xf>
    <xf numFmtId="0" fontId="7" fillId="16" borderId="17" xfId="0" applyFont="1" applyFill="1" applyBorder="1" applyAlignment="1">
      <alignment wrapText="1"/>
    </xf>
    <xf numFmtId="44" fontId="7" fillId="15" borderId="17" xfId="1" applyFont="1" applyFill="1" applyBorder="1" applyAlignment="1" applyProtection="1">
      <alignment wrapText="1"/>
    </xf>
    <xf numFmtId="44" fontId="0" fillId="0" borderId="0" xfId="0" applyNumberFormat="1" applyAlignment="1">
      <alignment wrapText="1"/>
    </xf>
    <xf numFmtId="0" fontId="9" fillId="7" borderId="17" xfId="0" applyFont="1" applyFill="1" applyBorder="1" applyAlignment="1">
      <alignment wrapText="1"/>
    </xf>
    <xf numFmtId="44" fontId="9" fillId="7" borderId="17" xfId="1" applyFont="1" applyFill="1" applyBorder="1" applyAlignment="1" applyProtection="1">
      <alignment wrapText="1"/>
    </xf>
    <xf numFmtId="0" fontId="9" fillId="0" borderId="17" xfId="0" applyFont="1" applyBorder="1" applyAlignment="1">
      <alignment wrapText="1"/>
    </xf>
    <xf numFmtId="0" fontId="7" fillId="15" borderId="17" xfId="0" applyFont="1" applyFill="1" applyBorder="1" applyAlignment="1">
      <alignment wrapText="1"/>
    </xf>
    <xf numFmtId="0" fontId="7" fillId="0" borderId="0" xfId="0" applyFont="1" applyAlignment="1">
      <alignment wrapText="1"/>
    </xf>
    <xf numFmtId="44" fontId="7" fillId="0" borderId="1" xfId="1" applyFont="1" applyFill="1" applyBorder="1" applyAlignment="1" applyProtection="1">
      <alignment wrapText="1"/>
    </xf>
    <xf numFmtId="0" fontId="7" fillId="3" borderId="19" xfId="0" applyFont="1" applyFill="1" applyBorder="1" applyAlignment="1">
      <alignment wrapText="1"/>
    </xf>
    <xf numFmtId="44" fontId="7" fillId="17" borderId="17" xfId="1" applyFont="1" applyFill="1" applyBorder="1" applyAlignment="1" applyProtection="1">
      <alignment wrapText="1"/>
      <protection locked="0"/>
    </xf>
    <xf numFmtId="0" fontId="7" fillId="0" borderId="19" xfId="0" applyFont="1" applyBorder="1" applyAlignment="1">
      <alignment wrapText="1"/>
    </xf>
    <xf numFmtId="44" fontId="9" fillId="6" borderId="25" xfId="1" applyFont="1" applyFill="1" applyBorder="1" applyAlignment="1" applyProtection="1">
      <alignment wrapText="1"/>
      <protection locked="0"/>
    </xf>
    <xf numFmtId="0" fontId="7" fillId="16" borderId="14" xfId="0" applyFont="1" applyFill="1" applyBorder="1" applyAlignment="1">
      <alignment wrapText="1"/>
    </xf>
    <xf numFmtId="44" fontId="7" fillId="15" borderId="25" xfId="1" applyFont="1" applyFill="1" applyBorder="1" applyAlignment="1" applyProtection="1">
      <alignment wrapText="1"/>
    </xf>
    <xf numFmtId="0" fontId="19" fillId="0" borderId="0" xfId="0" applyFont="1" applyAlignment="1">
      <alignment wrapText="1"/>
    </xf>
    <xf numFmtId="0" fontId="0" fillId="0" borderId="24" xfId="0" applyBorder="1" applyAlignment="1">
      <alignment wrapText="1"/>
    </xf>
    <xf numFmtId="0" fontId="0" fillId="0" borderId="0" xfId="0" applyAlignment="1" applyProtection="1">
      <alignment wrapText="1"/>
      <protection locked="0"/>
    </xf>
    <xf numFmtId="0" fontId="51" fillId="0" borderId="23" xfId="0" applyFont="1" applyBorder="1" applyAlignment="1">
      <alignment horizontal="left" vertical="center"/>
    </xf>
    <xf numFmtId="5" fontId="8" fillId="3" borderId="4" xfId="0" applyNumberFormat="1" applyFont="1" applyFill="1" applyBorder="1" applyAlignment="1">
      <alignment horizontal="right" wrapText="1"/>
    </xf>
    <xf numFmtId="44" fontId="9" fillId="3" borderId="4" xfId="1" applyFont="1" applyFill="1" applyBorder="1" applyAlignment="1" applyProtection="1">
      <alignment horizontal="right" wrapText="1"/>
      <protection locked="0"/>
    </xf>
    <xf numFmtId="0" fontId="35" fillId="9" borderId="7" xfId="0" applyFont="1" applyFill="1" applyBorder="1" applyAlignment="1">
      <alignment horizontal="right" vertical="center" wrapText="1"/>
    </xf>
    <xf numFmtId="0" fontId="38" fillId="9" borderId="7" xfId="0" applyFont="1" applyFill="1" applyBorder="1" applyAlignment="1">
      <alignment horizontal="right" wrapText="1"/>
    </xf>
    <xf numFmtId="0" fontId="42" fillId="9" borderId="3" xfId="0" applyFont="1" applyFill="1" applyBorder="1" applyAlignment="1">
      <alignment horizontal="center" vertical="center" wrapText="1"/>
    </xf>
    <xf numFmtId="0" fontId="42" fillId="9" borderId="2" xfId="0" applyFont="1" applyFill="1" applyBorder="1" applyAlignment="1">
      <alignment horizontal="center" vertical="center" wrapText="1"/>
    </xf>
    <xf numFmtId="0" fontId="42" fillId="9" borderId="5" xfId="0" applyFont="1" applyFill="1" applyBorder="1" applyAlignment="1">
      <alignment horizontal="center" vertical="center" wrapText="1"/>
    </xf>
    <xf numFmtId="0" fontId="7" fillId="14" borderId="14" xfId="0" applyFont="1" applyFill="1" applyBorder="1" applyAlignment="1">
      <alignment wrapText="1"/>
    </xf>
    <xf numFmtId="0" fontId="48" fillId="3" borderId="15" xfId="0" applyFont="1" applyFill="1" applyBorder="1" applyAlignment="1">
      <alignment wrapText="1"/>
    </xf>
    <xf numFmtId="0" fontId="48" fillId="3" borderId="16" xfId="0" applyFont="1" applyFill="1" applyBorder="1" applyAlignment="1">
      <alignment wrapText="1"/>
    </xf>
    <xf numFmtId="0" fontId="49" fillId="0" borderId="0" xfId="0" applyFont="1" applyAlignment="1">
      <alignment wrapText="1"/>
    </xf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7" fillId="14" borderId="20" xfId="0" applyFont="1" applyFill="1" applyBorder="1" applyAlignment="1">
      <alignment wrapText="1"/>
    </xf>
    <xf numFmtId="0" fontId="48" fillId="3" borderId="21" xfId="0" applyFont="1" applyFill="1" applyBorder="1" applyAlignment="1">
      <alignment wrapText="1"/>
    </xf>
    <xf numFmtId="0" fontId="48" fillId="3" borderId="22" xfId="0" applyFont="1" applyFill="1" applyBorder="1" applyAlignment="1">
      <alignment wrapText="1"/>
    </xf>
    <xf numFmtId="0" fontId="7" fillId="0" borderId="3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7" borderId="4" xfId="0" applyFont="1" applyFill="1" applyBorder="1" applyAlignment="1">
      <alignment vertical="center" wrapText="1"/>
    </xf>
    <xf numFmtId="0" fontId="23" fillId="7" borderId="4" xfId="0" applyFont="1" applyFill="1" applyBorder="1" applyAlignment="1">
      <alignment vertical="center" wrapText="1"/>
    </xf>
    <xf numFmtId="0" fontId="25" fillId="5" borderId="4" xfId="0" applyFont="1" applyFill="1" applyBorder="1" applyAlignment="1">
      <alignment horizontal="left" vertical="center" wrapText="1"/>
    </xf>
    <xf numFmtId="0" fontId="22" fillId="5" borderId="4" xfId="0" applyFont="1" applyFill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27" fillId="3" borderId="4" xfId="0" applyFont="1" applyFill="1" applyBorder="1" applyAlignment="1">
      <alignment vertical="center" wrapText="1"/>
    </xf>
    <xf numFmtId="0" fontId="2" fillId="6" borderId="4" xfId="0" applyFont="1" applyFill="1" applyBorder="1" applyAlignment="1" applyProtection="1">
      <alignment horizontal="left" vertical="center" wrapText="1"/>
      <protection locked="0"/>
    </xf>
    <xf numFmtId="0" fontId="6" fillId="0" borderId="4" xfId="0" applyFont="1" applyBorder="1" applyAlignment="1">
      <alignment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27" fillId="3" borderId="6" xfId="0" applyFont="1" applyFill="1" applyBorder="1" applyAlignment="1">
      <alignment vertical="center" wrapText="1"/>
    </xf>
    <xf numFmtId="0" fontId="16" fillId="3" borderId="4" xfId="0" applyFont="1" applyFill="1" applyBorder="1" applyAlignment="1">
      <alignment vertical="center" wrapText="1"/>
    </xf>
    <xf numFmtId="0" fontId="16" fillId="3" borderId="6" xfId="0" applyFont="1" applyFill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9" fillId="3" borderId="4" xfId="0" applyFont="1" applyFill="1" applyBorder="1" applyAlignment="1">
      <alignment horizontal="left" vertical="top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FF2CC"/>
      <color rgb="FFEDEDED"/>
      <color rgb="FFD9E1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Kell Crowley" id="{372158F3-CA83-9E41-8E76-1ADB82109885}" userId="S::kell.crowley@deliveryassociates.com::a87beae9-887e-4f6a-a527-75ff0ddc6bd7" providerId="AD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49" dT="2026-04-14T16:41:38.28" personId="{372158F3-CA83-9E41-8E76-1ADB82109885}" id="{C16199B8-9B97-8F47-BA8B-0ECA86D8D4AC}" done="1">
    <text>make this a line item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0D83D0E-FD28-464B-9662-63226941C3A8}">
  <we:reference id="wa200010215" version="1.0.0.0" store="en-US" storeType="OMEX"/>
  <we:alternateReferences>
    <we:reference id="WA200010215" version="1.0.0.0" store="WA200010215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Z1134"/>
  <sheetViews>
    <sheetView showGridLines="0" zoomScale="51" workbookViewId="0">
      <pane ySplit="5" topLeftCell="A115" activePane="bottomLeft" state="frozen"/>
      <selection pane="bottomLeft" activeCell="J144" sqref="J144"/>
    </sheetView>
  </sheetViews>
  <sheetFormatPr baseColWidth="10" defaultColWidth="11.1640625" defaultRowHeight="16" x14ac:dyDescent="0.2"/>
  <cols>
    <col min="2" max="2" width="35.5" style="4" customWidth="1"/>
    <col min="3" max="3" width="15.83203125" style="12" customWidth="1"/>
    <col min="4" max="4" width="30" style="12" customWidth="1"/>
    <col min="5" max="5" width="23.33203125" style="12" customWidth="1"/>
    <col min="6" max="6" width="17.5" style="12" customWidth="1"/>
    <col min="7" max="7" width="57.6640625" style="12" customWidth="1"/>
    <col min="8" max="9" width="17.5" style="12" customWidth="1"/>
    <col min="10" max="10" width="47.5" style="12" customWidth="1"/>
    <col min="11" max="11" width="44.6640625" style="12" customWidth="1"/>
    <col min="12" max="26" width="0" hidden="1" customWidth="1"/>
  </cols>
  <sheetData>
    <row r="1" spans="1:21" ht="19" x14ac:dyDescent="0.25">
      <c r="A1" s="90" t="s">
        <v>86</v>
      </c>
      <c r="B1" s="91"/>
      <c r="C1" s="91"/>
      <c r="D1" s="91"/>
      <c r="E1" s="91"/>
      <c r="F1" s="91"/>
      <c r="G1" s="92"/>
      <c r="H1" s="92"/>
      <c r="I1" s="92"/>
      <c r="J1" s="93"/>
      <c r="K1" s="93"/>
      <c r="L1" s="117"/>
      <c r="M1" s="117"/>
      <c r="N1" s="117"/>
      <c r="O1" s="117"/>
      <c r="P1" s="117"/>
      <c r="Q1" s="117"/>
      <c r="R1" s="117"/>
      <c r="S1" s="117"/>
      <c r="T1" s="117"/>
      <c r="U1" s="117"/>
    </row>
    <row r="2" spans="1:21" ht="32" x14ac:dyDescent="0.2">
      <c r="A2" s="204" t="s">
        <v>26</v>
      </c>
      <c r="B2" s="80"/>
      <c r="C2" s="80"/>
      <c r="D2" s="94"/>
      <c r="E2" s="94"/>
      <c r="F2" s="94"/>
      <c r="G2" s="95"/>
      <c r="H2" s="95"/>
      <c r="I2" s="95"/>
      <c r="J2" s="96"/>
      <c r="K2" s="96"/>
      <c r="L2" s="117"/>
      <c r="M2" s="117"/>
      <c r="N2" s="117"/>
      <c r="O2" s="117"/>
      <c r="P2" s="117"/>
      <c r="Q2" s="117"/>
      <c r="R2" s="117"/>
      <c r="S2" s="117"/>
      <c r="T2" s="117"/>
      <c r="U2" s="117"/>
    </row>
    <row r="3" spans="1:21" ht="32" x14ac:dyDescent="0.2">
      <c r="A3" s="205" t="str">
        <f>'ENOUGH Budget Summary Page'!A6</f>
        <v>Community Quarterback:</v>
      </c>
      <c r="B3" s="97"/>
      <c r="C3" s="97"/>
      <c r="D3" s="97"/>
      <c r="E3" s="97"/>
      <c r="F3" s="98"/>
      <c r="G3" s="98"/>
      <c r="H3" s="99"/>
      <c r="I3" s="99"/>
      <c r="J3" s="100"/>
      <c r="K3" s="100"/>
      <c r="L3" s="117"/>
      <c r="M3" s="117"/>
      <c r="N3" s="117"/>
      <c r="O3" s="117"/>
      <c r="P3" s="117"/>
      <c r="Q3" s="117"/>
      <c r="R3" s="117"/>
      <c r="S3" s="117"/>
      <c r="T3" s="117"/>
      <c r="U3" s="117"/>
    </row>
    <row r="4" spans="1:21" x14ac:dyDescent="0.2">
      <c r="A4" s="4"/>
      <c r="B4" s="101"/>
      <c r="C4" s="239"/>
      <c r="D4" s="240"/>
      <c r="E4" s="240"/>
      <c r="F4" s="240"/>
      <c r="G4" s="241" t="s">
        <v>27</v>
      </c>
      <c r="H4" s="242"/>
      <c r="I4" s="242"/>
      <c r="J4" s="242"/>
      <c r="K4" s="243"/>
      <c r="L4" s="117"/>
      <c r="M4" s="117"/>
      <c r="N4" s="117"/>
      <c r="O4" s="117"/>
      <c r="P4" s="117"/>
      <c r="Q4" s="117"/>
      <c r="R4" s="117"/>
      <c r="S4" s="117"/>
      <c r="T4" s="117"/>
      <c r="U4" s="117"/>
    </row>
    <row r="5" spans="1:21" ht="34" x14ac:dyDescent="0.2">
      <c r="A5" s="102" t="s">
        <v>89</v>
      </c>
      <c r="B5" s="103" t="s">
        <v>88</v>
      </c>
      <c r="C5" s="101" t="s">
        <v>10</v>
      </c>
      <c r="D5" s="101" t="s">
        <v>22</v>
      </c>
      <c r="E5" s="101" t="s">
        <v>23</v>
      </c>
      <c r="F5" s="101" t="s">
        <v>24</v>
      </c>
      <c r="G5" s="54" t="s">
        <v>161</v>
      </c>
      <c r="H5" s="55" t="s">
        <v>39</v>
      </c>
      <c r="I5" s="55" t="s">
        <v>40</v>
      </c>
      <c r="J5" s="55" t="s">
        <v>41</v>
      </c>
      <c r="K5" s="104" t="s">
        <v>42</v>
      </c>
      <c r="L5" s="117"/>
      <c r="M5" s="117"/>
      <c r="N5" s="117"/>
      <c r="O5" s="117"/>
      <c r="P5" s="117"/>
      <c r="Q5" s="117"/>
      <c r="R5" s="117"/>
      <c r="S5" s="117"/>
      <c r="T5" s="117"/>
      <c r="U5" s="117"/>
    </row>
    <row r="6" spans="1:21" ht="34" x14ac:dyDescent="0.2">
      <c r="A6" s="105" t="s">
        <v>89</v>
      </c>
      <c r="B6" s="106" t="s">
        <v>13</v>
      </c>
      <c r="C6" s="107">
        <f>SUM(C7:C38)</f>
        <v>0</v>
      </c>
      <c r="D6" s="107">
        <f>SUM(D7:D38)</f>
        <v>0</v>
      </c>
      <c r="E6" s="107">
        <f>SUM(E7:E38)</f>
        <v>0</v>
      </c>
      <c r="F6" s="58">
        <f t="shared" ref="F6:F38" si="0">IF(COUNTA(B6:E6,G6:K6)=0,"",SUM(C6:E6))</f>
        <v>0</v>
      </c>
      <c r="G6" s="59" t="s">
        <v>43</v>
      </c>
      <c r="H6" s="62" t="s">
        <v>44</v>
      </c>
      <c r="I6" s="55" t="s">
        <v>45</v>
      </c>
      <c r="J6" s="55" t="s">
        <v>46</v>
      </c>
      <c r="K6" s="109" t="s">
        <v>47</v>
      </c>
      <c r="L6" s="117"/>
      <c r="M6" s="117"/>
      <c r="N6" s="117"/>
      <c r="O6" s="117"/>
      <c r="P6" s="117"/>
      <c r="Q6" s="117"/>
      <c r="R6" s="117"/>
      <c r="S6" s="117"/>
      <c r="T6" s="117"/>
      <c r="U6" s="117"/>
    </row>
    <row r="7" spans="1:21" x14ac:dyDescent="0.2">
      <c r="A7" s="110" t="str">
        <f t="shared" ref="A7:A23" si="1">IF($B7="","",ROW())</f>
        <v/>
      </c>
      <c r="B7" s="18"/>
      <c r="C7" s="24"/>
      <c r="D7" s="24"/>
      <c r="E7" s="24"/>
      <c r="F7" s="58" t="str">
        <f t="shared" si="0"/>
        <v/>
      </c>
      <c r="G7" s="25"/>
      <c r="H7" s="26"/>
      <c r="I7" s="27"/>
      <c r="J7" s="28"/>
      <c r="K7" s="29"/>
      <c r="L7" s="117"/>
      <c r="M7" s="117"/>
      <c r="N7" s="117"/>
      <c r="O7" s="117"/>
      <c r="P7" s="117"/>
      <c r="Q7" s="117"/>
      <c r="R7" s="117"/>
      <c r="S7" s="117"/>
      <c r="T7" s="117"/>
      <c r="U7" s="117"/>
    </row>
    <row r="8" spans="1:21" ht="17" x14ac:dyDescent="0.2">
      <c r="A8" s="111" t="str">
        <f t="shared" si="1"/>
        <v/>
      </c>
      <c r="B8" s="18"/>
      <c r="C8" s="24"/>
      <c r="D8" s="24"/>
      <c r="E8" s="24"/>
      <c r="F8" s="58" t="str">
        <f t="shared" si="0"/>
        <v/>
      </c>
      <c r="G8" s="25"/>
      <c r="H8" s="25"/>
      <c r="I8" s="25"/>
      <c r="J8" s="28"/>
      <c r="K8" s="29"/>
      <c r="L8" s="117"/>
      <c r="M8" s="117"/>
      <c r="N8" s="117"/>
      <c r="O8" s="117"/>
      <c r="P8" s="117"/>
      <c r="Q8" s="117"/>
      <c r="R8" s="117"/>
      <c r="S8" s="117"/>
      <c r="T8" s="117"/>
      <c r="U8" s="117"/>
    </row>
    <row r="9" spans="1:21" x14ac:dyDescent="0.2">
      <c r="A9" s="110" t="str">
        <f t="shared" si="1"/>
        <v/>
      </c>
      <c r="B9" s="18"/>
      <c r="C9" s="24"/>
      <c r="D9" s="24"/>
      <c r="E9" s="24"/>
      <c r="F9" s="58" t="str">
        <f t="shared" si="0"/>
        <v/>
      </c>
      <c r="G9" s="25"/>
      <c r="H9" s="25"/>
      <c r="I9" s="25"/>
      <c r="J9" s="28"/>
      <c r="K9" s="29"/>
      <c r="L9" s="117"/>
      <c r="M9" s="117"/>
      <c r="N9" s="117"/>
      <c r="O9" s="117"/>
      <c r="P9" s="117"/>
      <c r="Q9" s="117"/>
      <c r="R9" s="117"/>
      <c r="S9" s="117"/>
      <c r="T9" s="117"/>
      <c r="U9" s="117"/>
    </row>
    <row r="10" spans="1:21" x14ac:dyDescent="0.2">
      <c r="A10" s="110" t="str">
        <f t="shared" si="1"/>
        <v/>
      </c>
      <c r="B10" s="18"/>
      <c r="C10" s="24"/>
      <c r="D10" s="24"/>
      <c r="E10" s="24"/>
      <c r="F10" s="58" t="str">
        <f t="shared" si="0"/>
        <v/>
      </c>
      <c r="G10" s="30"/>
      <c r="H10" s="25"/>
      <c r="I10" s="30"/>
      <c r="J10" s="28"/>
      <c r="K10" s="29"/>
      <c r="L10" s="117"/>
      <c r="M10" s="117"/>
      <c r="N10" s="117"/>
      <c r="O10" s="117"/>
      <c r="P10" s="117"/>
      <c r="Q10" s="117"/>
      <c r="R10" s="117"/>
      <c r="S10" s="117"/>
      <c r="T10" s="117"/>
      <c r="U10" s="117"/>
    </row>
    <row r="11" spans="1:21" x14ac:dyDescent="0.2">
      <c r="A11" s="110" t="str">
        <f t="shared" si="1"/>
        <v/>
      </c>
      <c r="B11" s="18"/>
      <c r="C11" s="24"/>
      <c r="D11" s="24"/>
      <c r="E11" s="24"/>
      <c r="F11" s="58" t="str">
        <f t="shared" si="0"/>
        <v/>
      </c>
      <c r="G11" s="30"/>
      <c r="H11" s="25"/>
      <c r="I11" s="30"/>
      <c r="J11" s="28"/>
      <c r="K11" s="29"/>
      <c r="L11" s="117"/>
      <c r="M11" s="117"/>
      <c r="N11" s="117"/>
      <c r="O11" s="117"/>
      <c r="P11" s="117"/>
      <c r="Q11" s="117"/>
      <c r="R11" s="117"/>
      <c r="S11" s="117"/>
      <c r="T11" s="117"/>
      <c r="U11" s="117"/>
    </row>
    <row r="12" spans="1:21" x14ac:dyDescent="0.2">
      <c r="A12" s="110" t="str">
        <f t="shared" si="1"/>
        <v/>
      </c>
      <c r="B12" s="18"/>
      <c r="C12" s="24"/>
      <c r="D12" s="24"/>
      <c r="E12" s="24"/>
      <c r="F12" s="58" t="str">
        <f t="shared" si="0"/>
        <v/>
      </c>
      <c r="G12" s="25"/>
      <c r="H12" s="25"/>
      <c r="I12" s="25"/>
      <c r="J12" s="28"/>
      <c r="K12" s="29"/>
      <c r="L12" s="117"/>
      <c r="M12" s="117"/>
      <c r="N12" s="117"/>
      <c r="O12" s="117"/>
      <c r="P12" s="117"/>
      <c r="Q12" s="117"/>
      <c r="R12" s="117"/>
      <c r="S12" s="117"/>
      <c r="T12" s="117"/>
      <c r="U12" s="117"/>
    </row>
    <row r="13" spans="1:21" x14ac:dyDescent="0.2">
      <c r="A13" s="110" t="str">
        <f t="shared" si="1"/>
        <v/>
      </c>
      <c r="B13" s="18"/>
      <c r="C13" s="24"/>
      <c r="D13" s="24"/>
      <c r="E13" s="24"/>
      <c r="F13" s="58" t="str">
        <f t="shared" si="0"/>
        <v/>
      </c>
      <c r="G13" s="25"/>
      <c r="H13" s="25"/>
      <c r="I13" s="25"/>
      <c r="J13" s="28"/>
      <c r="K13" s="29"/>
      <c r="L13" s="117"/>
      <c r="M13" s="117"/>
      <c r="N13" s="117"/>
      <c r="O13" s="117"/>
      <c r="P13" s="117"/>
      <c r="Q13" s="117"/>
      <c r="R13" s="117"/>
      <c r="S13" s="117"/>
      <c r="T13" s="117"/>
      <c r="U13" s="117"/>
    </row>
    <row r="14" spans="1:21" x14ac:dyDescent="0.2">
      <c r="A14" s="110" t="str">
        <f t="shared" si="1"/>
        <v/>
      </c>
      <c r="B14" s="18"/>
      <c r="C14" s="24"/>
      <c r="D14" s="24"/>
      <c r="E14" s="24"/>
      <c r="F14" s="58" t="str">
        <f t="shared" si="0"/>
        <v/>
      </c>
      <c r="G14" s="25"/>
      <c r="H14" s="25"/>
      <c r="I14" s="25"/>
      <c r="J14" s="28"/>
      <c r="K14" s="29"/>
      <c r="L14" s="117"/>
      <c r="M14" s="117"/>
      <c r="N14" s="117"/>
      <c r="O14" s="117"/>
      <c r="P14" s="117"/>
      <c r="Q14" s="117"/>
      <c r="R14" s="117"/>
      <c r="S14" s="117"/>
      <c r="T14" s="117"/>
      <c r="U14" s="117"/>
    </row>
    <row r="15" spans="1:21" x14ac:dyDescent="0.2">
      <c r="A15" s="110" t="str">
        <f t="shared" si="1"/>
        <v/>
      </c>
      <c r="B15" s="18"/>
      <c r="C15" s="24"/>
      <c r="D15" s="24"/>
      <c r="E15" s="24"/>
      <c r="F15" s="58" t="str">
        <f t="shared" si="0"/>
        <v/>
      </c>
      <c r="G15" s="25"/>
      <c r="H15" s="25"/>
      <c r="I15" s="25"/>
      <c r="J15" s="28"/>
      <c r="K15" s="29"/>
      <c r="L15" s="117"/>
      <c r="M15" s="117"/>
      <c r="N15" s="117"/>
      <c r="O15" s="117"/>
      <c r="P15" s="117"/>
      <c r="Q15" s="117"/>
      <c r="R15" s="117"/>
      <c r="S15" s="117"/>
      <c r="T15" s="117"/>
      <c r="U15" s="117"/>
    </row>
    <row r="16" spans="1:21" x14ac:dyDescent="0.2">
      <c r="A16" s="110" t="str">
        <f t="shared" si="1"/>
        <v/>
      </c>
      <c r="B16" s="18"/>
      <c r="C16" s="24"/>
      <c r="D16" s="24"/>
      <c r="E16" s="24"/>
      <c r="F16" s="58" t="str">
        <f t="shared" si="0"/>
        <v/>
      </c>
      <c r="G16" s="25"/>
      <c r="H16" s="25"/>
      <c r="I16" s="25"/>
      <c r="J16" s="28"/>
      <c r="K16" s="29"/>
      <c r="L16" s="117"/>
      <c r="M16" s="117"/>
      <c r="N16" s="117"/>
      <c r="O16" s="117"/>
      <c r="P16" s="117"/>
      <c r="Q16" s="117"/>
      <c r="R16" s="117"/>
      <c r="S16" s="117"/>
      <c r="T16" s="117"/>
      <c r="U16" s="117"/>
    </row>
    <row r="17" spans="1:21" x14ac:dyDescent="0.2">
      <c r="A17" s="110" t="str">
        <f t="shared" si="1"/>
        <v/>
      </c>
      <c r="B17" s="18"/>
      <c r="C17" s="24"/>
      <c r="D17" s="24"/>
      <c r="E17" s="24"/>
      <c r="F17" s="58" t="str">
        <f t="shared" si="0"/>
        <v/>
      </c>
      <c r="G17" s="25"/>
      <c r="H17" s="25"/>
      <c r="I17" s="25"/>
      <c r="J17" s="28"/>
      <c r="K17" s="29"/>
      <c r="L17" s="117"/>
      <c r="M17" s="117"/>
      <c r="N17" s="117"/>
      <c r="O17" s="117"/>
      <c r="P17" s="117"/>
      <c r="Q17" s="117"/>
      <c r="R17" s="117"/>
      <c r="S17" s="117"/>
      <c r="T17" s="117"/>
      <c r="U17" s="117"/>
    </row>
    <row r="18" spans="1:21" x14ac:dyDescent="0.2">
      <c r="A18" s="110" t="str">
        <f t="shared" si="1"/>
        <v/>
      </c>
      <c r="B18" s="18"/>
      <c r="C18" s="24"/>
      <c r="D18" s="24"/>
      <c r="E18" s="24"/>
      <c r="F18" s="58" t="str">
        <f t="shared" si="0"/>
        <v/>
      </c>
      <c r="G18" s="31"/>
      <c r="H18" s="25"/>
      <c r="I18" s="31"/>
      <c r="J18" s="28"/>
      <c r="K18" s="29"/>
      <c r="L18" s="117"/>
      <c r="M18" s="117"/>
      <c r="N18" s="117"/>
      <c r="O18" s="117"/>
      <c r="P18" s="117"/>
      <c r="Q18" s="117"/>
      <c r="R18" s="117"/>
      <c r="S18" s="117"/>
      <c r="T18" s="117"/>
      <c r="U18" s="117"/>
    </row>
    <row r="19" spans="1:21" x14ac:dyDescent="0.2">
      <c r="A19" s="110" t="str">
        <f t="shared" si="1"/>
        <v/>
      </c>
      <c r="B19" s="18"/>
      <c r="C19" s="24"/>
      <c r="D19" s="24"/>
      <c r="E19" s="24"/>
      <c r="F19" s="58" t="str">
        <f t="shared" si="0"/>
        <v/>
      </c>
      <c r="G19" s="31"/>
      <c r="H19" s="25"/>
      <c r="I19" s="31"/>
      <c r="J19" s="28"/>
      <c r="K19" s="29"/>
      <c r="L19" s="117"/>
      <c r="M19" s="117"/>
      <c r="N19" s="117"/>
      <c r="O19" s="117"/>
      <c r="P19" s="117"/>
      <c r="Q19" s="117"/>
      <c r="R19" s="117"/>
      <c r="S19" s="117"/>
      <c r="T19" s="117"/>
      <c r="U19" s="117"/>
    </row>
    <row r="20" spans="1:21" x14ac:dyDescent="0.2">
      <c r="A20" s="110" t="str">
        <f t="shared" si="1"/>
        <v/>
      </c>
      <c r="B20" s="18"/>
      <c r="C20" s="24"/>
      <c r="D20" s="24"/>
      <c r="E20" s="24"/>
      <c r="F20" s="58" t="str">
        <f t="shared" si="0"/>
        <v/>
      </c>
      <c r="G20" s="31"/>
      <c r="H20" s="25"/>
      <c r="I20" s="31"/>
      <c r="J20" s="28"/>
      <c r="K20" s="29"/>
      <c r="L20" s="117"/>
      <c r="M20" s="117"/>
      <c r="N20" s="117"/>
      <c r="O20" s="117"/>
      <c r="P20" s="117"/>
      <c r="Q20" s="117"/>
      <c r="R20" s="117"/>
      <c r="S20" s="117"/>
      <c r="T20" s="117"/>
      <c r="U20" s="117"/>
    </row>
    <row r="21" spans="1:21" x14ac:dyDescent="0.2">
      <c r="A21" s="110" t="str">
        <f t="shared" si="1"/>
        <v/>
      </c>
      <c r="B21" s="18"/>
      <c r="C21" s="24"/>
      <c r="D21" s="24"/>
      <c r="E21" s="24"/>
      <c r="F21" s="58" t="str">
        <f t="shared" si="0"/>
        <v/>
      </c>
      <c r="G21" s="31"/>
      <c r="H21" s="25"/>
      <c r="I21" s="31"/>
      <c r="J21" s="28"/>
      <c r="K21" s="29"/>
      <c r="L21" s="117"/>
      <c r="M21" s="117"/>
      <c r="N21" s="117"/>
      <c r="O21" s="117"/>
      <c r="P21" s="117"/>
      <c r="Q21" s="117"/>
      <c r="R21" s="117"/>
      <c r="S21" s="117"/>
      <c r="T21" s="117"/>
      <c r="U21" s="117"/>
    </row>
    <row r="22" spans="1:21" x14ac:dyDescent="0.2">
      <c r="A22" s="110" t="str">
        <f t="shared" si="1"/>
        <v/>
      </c>
      <c r="B22" s="18"/>
      <c r="C22" s="24"/>
      <c r="D22" s="24"/>
      <c r="E22" s="24"/>
      <c r="F22" s="58" t="str">
        <f t="shared" si="0"/>
        <v/>
      </c>
      <c r="G22" s="31"/>
      <c r="H22" s="25"/>
      <c r="I22" s="31"/>
      <c r="J22" s="28"/>
      <c r="K22" s="29"/>
      <c r="L22" s="117"/>
      <c r="M22" s="117"/>
      <c r="N22" s="117"/>
      <c r="O22" s="117"/>
      <c r="P22" s="117"/>
      <c r="Q22" s="117"/>
      <c r="R22" s="117"/>
      <c r="S22" s="117"/>
      <c r="T22" s="117"/>
      <c r="U22" s="117"/>
    </row>
    <row r="23" spans="1:21" x14ac:dyDescent="0.2">
      <c r="A23" s="110" t="str">
        <f t="shared" si="1"/>
        <v/>
      </c>
      <c r="B23" s="18"/>
      <c r="C23" s="24"/>
      <c r="D23" s="24"/>
      <c r="E23" s="24"/>
      <c r="F23" s="58" t="str">
        <f t="shared" si="0"/>
        <v/>
      </c>
      <c r="G23" s="31"/>
      <c r="H23" s="25"/>
      <c r="I23" s="31"/>
      <c r="J23" s="28"/>
      <c r="K23" s="29"/>
      <c r="L23" s="117"/>
      <c r="M23" s="117"/>
      <c r="N23" s="117"/>
      <c r="O23" s="117"/>
      <c r="P23" s="117"/>
      <c r="Q23" s="117"/>
      <c r="R23" s="117"/>
      <c r="S23" s="117"/>
      <c r="T23" s="117"/>
      <c r="U23" s="117"/>
    </row>
    <row r="24" spans="1:21" x14ac:dyDescent="0.2">
      <c r="A24" s="110" t="str">
        <f t="shared" ref="A24:A38" si="2">IF($B24="","",ROW())</f>
        <v/>
      </c>
      <c r="B24" s="18"/>
      <c r="C24" s="24"/>
      <c r="D24" s="24"/>
      <c r="E24" s="24"/>
      <c r="F24" s="58" t="str">
        <f t="shared" si="0"/>
        <v/>
      </c>
      <c r="G24" s="31"/>
      <c r="H24" s="25"/>
      <c r="I24" s="31"/>
      <c r="J24" s="28"/>
      <c r="K24" s="29"/>
      <c r="L24" s="117"/>
      <c r="M24" s="117"/>
      <c r="N24" s="117"/>
      <c r="O24" s="117"/>
      <c r="P24" s="117"/>
      <c r="Q24" s="117"/>
      <c r="R24" s="117"/>
      <c r="S24" s="117"/>
      <c r="T24" s="117"/>
      <c r="U24" s="117"/>
    </row>
    <row r="25" spans="1:21" x14ac:dyDescent="0.2">
      <c r="A25" s="110" t="str">
        <f t="shared" si="2"/>
        <v/>
      </c>
      <c r="B25" s="18"/>
      <c r="C25" s="24"/>
      <c r="D25" s="24"/>
      <c r="E25" s="24"/>
      <c r="F25" s="58" t="str">
        <f t="shared" si="0"/>
        <v/>
      </c>
      <c r="G25" s="31"/>
      <c r="H25" s="25"/>
      <c r="I25" s="31"/>
      <c r="J25" s="28"/>
      <c r="K25" s="29"/>
      <c r="L25" s="117"/>
      <c r="M25" s="117"/>
      <c r="N25" s="117"/>
      <c r="O25" s="117"/>
      <c r="P25" s="117"/>
      <c r="Q25" s="117"/>
      <c r="R25" s="117"/>
      <c r="S25" s="117"/>
      <c r="T25" s="117"/>
      <c r="U25" s="117"/>
    </row>
    <row r="26" spans="1:21" x14ac:dyDescent="0.2">
      <c r="A26" s="110" t="str">
        <f t="shared" si="2"/>
        <v/>
      </c>
      <c r="B26" s="18"/>
      <c r="C26" s="24"/>
      <c r="D26" s="24"/>
      <c r="E26" s="24"/>
      <c r="F26" s="58" t="str">
        <f t="shared" si="0"/>
        <v/>
      </c>
      <c r="G26" s="31"/>
      <c r="H26" s="25"/>
      <c r="I26" s="31"/>
      <c r="J26" s="28"/>
      <c r="K26" s="29"/>
      <c r="L26" s="117"/>
      <c r="M26" s="117"/>
      <c r="N26" s="117"/>
      <c r="O26" s="117"/>
      <c r="P26" s="117"/>
      <c r="Q26" s="117"/>
      <c r="R26" s="117"/>
      <c r="S26" s="117"/>
      <c r="T26" s="117"/>
      <c r="U26" s="117"/>
    </row>
    <row r="27" spans="1:21" x14ac:dyDescent="0.2">
      <c r="A27" s="110" t="str">
        <f t="shared" si="2"/>
        <v/>
      </c>
      <c r="B27" s="18"/>
      <c r="C27" s="24"/>
      <c r="D27" s="24"/>
      <c r="E27" s="24"/>
      <c r="F27" s="58" t="str">
        <f t="shared" si="0"/>
        <v/>
      </c>
      <c r="G27" s="31"/>
      <c r="H27" s="25"/>
      <c r="I27" s="31"/>
      <c r="J27" s="28"/>
      <c r="K27" s="29"/>
      <c r="L27" s="117"/>
      <c r="M27" s="117"/>
      <c r="N27" s="117"/>
      <c r="O27" s="117"/>
      <c r="P27" s="117"/>
      <c r="Q27" s="117"/>
      <c r="R27" s="117"/>
      <c r="S27" s="117"/>
      <c r="T27" s="117"/>
      <c r="U27" s="117"/>
    </row>
    <row r="28" spans="1:21" x14ac:dyDescent="0.2">
      <c r="A28" s="110" t="str">
        <f t="shared" si="2"/>
        <v/>
      </c>
      <c r="B28" s="18"/>
      <c r="C28" s="24"/>
      <c r="D28" s="24"/>
      <c r="E28" s="24"/>
      <c r="F28" s="58" t="str">
        <f t="shared" si="0"/>
        <v/>
      </c>
      <c r="G28" s="31"/>
      <c r="H28" s="25"/>
      <c r="I28" s="31"/>
      <c r="J28" s="28"/>
      <c r="K28" s="29"/>
      <c r="L28" s="117"/>
      <c r="M28" s="117"/>
      <c r="N28" s="117"/>
      <c r="O28" s="117"/>
      <c r="P28" s="117"/>
      <c r="Q28" s="117"/>
      <c r="R28" s="117"/>
      <c r="S28" s="117"/>
      <c r="T28" s="117"/>
      <c r="U28" s="117"/>
    </row>
    <row r="29" spans="1:21" x14ac:dyDescent="0.2">
      <c r="A29" s="110" t="str">
        <f t="shared" si="2"/>
        <v/>
      </c>
      <c r="B29" s="18"/>
      <c r="C29" s="24"/>
      <c r="D29" s="24"/>
      <c r="E29" s="24"/>
      <c r="F29" s="58" t="str">
        <f t="shared" si="0"/>
        <v/>
      </c>
      <c r="G29" s="31"/>
      <c r="H29" s="25"/>
      <c r="I29" s="31"/>
      <c r="J29" s="28"/>
      <c r="K29" s="29"/>
      <c r="L29" s="117"/>
      <c r="M29" s="117"/>
      <c r="N29" s="117"/>
      <c r="O29" s="117"/>
      <c r="P29" s="117"/>
      <c r="Q29" s="117"/>
      <c r="R29" s="117"/>
      <c r="S29" s="117"/>
      <c r="T29" s="117"/>
      <c r="U29" s="117"/>
    </row>
    <row r="30" spans="1:21" x14ac:dyDescent="0.2">
      <c r="A30" s="110" t="str">
        <f t="shared" si="2"/>
        <v/>
      </c>
      <c r="B30" s="18"/>
      <c r="C30" s="24"/>
      <c r="D30" s="24"/>
      <c r="E30" s="24"/>
      <c r="F30" s="58" t="str">
        <f t="shared" si="0"/>
        <v/>
      </c>
      <c r="G30" s="31"/>
      <c r="H30" s="25"/>
      <c r="I30" s="31"/>
      <c r="J30" s="28"/>
      <c r="K30" s="29"/>
      <c r="L30" s="117"/>
      <c r="M30" s="117"/>
      <c r="N30" s="117"/>
      <c r="O30" s="117"/>
      <c r="P30" s="117"/>
      <c r="Q30" s="117"/>
      <c r="R30" s="117"/>
      <c r="S30" s="117"/>
      <c r="T30" s="117"/>
      <c r="U30" s="117"/>
    </row>
    <row r="31" spans="1:21" x14ac:dyDescent="0.2">
      <c r="A31" s="110" t="str">
        <f t="shared" si="2"/>
        <v/>
      </c>
      <c r="B31" s="18"/>
      <c r="C31" s="24"/>
      <c r="D31" s="24"/>
      <c r="E31" s="24"/>
      <c r="F31" s="58" t="str">
        <f t="shared" si="0"/>
        <v/>
      </c>
      <c r="G31" s="31"/>
      <c r="H31" s="25"/>
      <c r="I31" s="31"/>
      <c r="J31" s="28"/>
      <c r="K31" s="29"/>
      <c r="L31" s="117"/>
      <c r="M31" s="117"/>
      <c r="N31" s="117"/>
      <c r="O31" s="117"/>
      <c r="P31" s="117"/>
      <c r="Q31" s="117"/>
      <c r="R31" s="117"/>
      <c r="S31" s="117"/>
      <c r="T31" s="117"/>
      <c r="U31" s="117"/>
    </row>
    <row r="32" spans="1:21" x14ac:dyDescent="0.2">
      <c r="A32" s="110" t="str">
        <f t="shared" si="2"/>
        <v/>
      </c>
      <c r="B32" s="18"/>
      <c r="C32" s="24"/>
      <c r="D32" s="24"/>
      <c r="E32" s="24"/>
      <c r="F32" s="58" t="str">
        <f t="shared" si="0"/>
        <v/>
      </c>
      <c r="G32" s="31"/>
      <c r="H32" s="25"/>
      <c r="I32" s="31"/>
      <c r="J32" s="28"/>
      <c r="K32" s="29"/>
      <c r="L32" s="117"/>
      <c r="M32" s="117"/>
      <c r="N32" s="117"/>
      <c r="O32" s="117"/>
      <c r="P32" s="117"/>
      <c r="Q32" s="117"/>
      <c r="R32" s="117"/>
      <c r="S32" s="117"/>
      <c r="T32" s="117"/>
      <c r="U32" s="117"/>
    </row>
    <row r="33" spans="1:21" x14ac:dyDescent="0.2">
      <c r="A33" s="110" t="str">
        <f t="shared" si="2"/>
        <v/>
      </c>
      <c r="B33" s="18"/>
      <c r="C33" s="24"/>
      <c r="D33" s="24"/>
      <c r="E33" s="24"/>
      <c r="F33" s="58" t="str">
        <f t="shared" si="0"/>
        <v/>
      </c>
      <c r="G33" s="31"/>
      <c r="H33" s="25"/>
      <c r="I33" s="31"/>
      <c r="J33" s="28"/>
      <c r="K33" s="29"/>
      <c r="L33" s="117"/>
      <c r="M33" s="117"/>
      <c r="N33" s="117"/>
      <c r="O33" s="117"/>
      <c r="P33" s="117"/>
      <c r="Q33" s="117"/>
      <c r="R33" s="117"/>
      <c r="S33" s="117"/>
      <c r="T33" s="117"/>
      <c r="U33" s="117"/>
    </row>
    <row r="34" spans="1:21" x14ac:dyDescent="0.2">
      <c r="A34" s="110" t="str">
        <f t="shared" si="2"/>
        <v/>
      </c>
      <c r="B34" s="18"/>
      <c r="C34" s="24"/>
      <c r="D34" s="24"/>
      <c r="E34" s="24"/>
      <c r="F34" s="58" t="str">
        <f t="shared" si="0"/>
        <v/>
      </c>
      <c r="G34" s="31"/>
      <c r="H34" s="25"/>
      <c r="I34" s="31"/>
      <c r="J34" s="28"/>
      <c r="K34" s="29"/>
      <c r="L34" s="117"/>
      <c r="M34" s="117"/>
      <c r="N34" s="117"/>
      <c r="O34" s="117"/>
      <c r="P34" s="117"/>
      <c r="Q34" s="117"/>
      <c r="R34" s="117"/>
      <c r="S34" s="117"/>
      <c r="T34" s="117"/>
      <c r="U34" s="117"/>
    </row>
    <row r="35" spans="1:21" x14ac:dyDescent="0.2">
      <c r="A35" s="110" t="str">
        <f t="shared" si="2"/>
        <v/>
      </c>
      <c r="B35" s="18"/>
      <c r="C35" s="24"/>
      <c r="D35" s="24"/>
      <c r="E35" s="24"/>
      <c r="F35" s="58" t="str">
        <f t="shared" si="0"/>
        <v/>
      </c>
      <c r="G35" s="31"/>
      <c r="H35" s="25"/>
      <c r="I35" s="31"/>
      <c r="J35" s="28"/>
      <c r="K35" s="29"/>
      <c r="L35" s="117"/>
      <c r="M35" s="117"/>
      <c r="N35" s="117"/>
      <c r="O35" s="117"/>
      <c r="P35" s="117"/>
      <c r="Q35" s="117"/>
      <c r="R35" s="117"/>
      <c r="S35" s="117"/>
      <c r="T35" s="117"/>
      <c r="U35" s="117"/>
    </row>
    <row r="36" spans="1:21" x14ac:dyDescent="0.2">
      <c r="A36" s="110" t="str">
        <f t="shared" si="2"/>
        <v/>
      </c>
      <c r="B36" s="18"/>
      <c r="C36" s="24"/>
      <c r="D36" s="24"/>
      <c r="E36" s="24"/>
      <c r="F36" s="58" t="str">
        <f t="shared" si="0"/>
        <v/>
      </c>
      <c r="G36" s="31"/>
      <c r="H36" s="25"/>
      <c r="I36" s="31"/>
      <c r="J36" s="28"/>
      <c r="K36" s="29"/>
      <c r="L36" s="117"/>
      <c r="M36" s="117"/>
      <c r="N36" s="117"/>
      <c r="O36" s="117"/>
      <c r="P36" s="117"/>
      <c r="Q36" s="117"/>
      <c r="R36" s="117"/>
      <c r="S36" s="117"/>
      <c r="T36" s="117"/>
      <c r="U36" s="117"/>
    </row>
    <row r="37" spans="1:21" x14ac:dyDescent="0.2">
      <c r="A37" s="110" t="str">
        <f t="shared" si="2"/>
        <v/>
      </c>
      <c r="B37" s="18"/>
      <c r="C37" s="24"/>
      <c r="D37" s="24"/>
      <c r="E37" s="24"/>
      <c r="F37" s="58" t="str">
        <f t="shared" si="0"/>
        <v/>
      </c>
      <c r="G37" s="31"/>
      <c r="H37" s="25"/>
      <c r="I37" s="31"/>
      <c r="J37" s="28"/>
      <c r="K37" s="29"/>
      <c r="L37" s="117"/>
      <c r="M37" s="117"/>
      <c r="N37" s="117"/>
      <c r="O37" s="117"/>
      <c r="P37" s="117"/>
      <c r="Q37" s="117"/>
      <c r="R37" s="117"/>
      <c r="S37" s="117"/>
      <c r="T37" s="117"/>
      <c r="U37" s="117"/>
    </row>
    <row r="38" spans="1:21" x14ac:dyDescent="0.2">
      <c r="A38" s="110" t="str">
        <f t="shared" si="2"/>
        <v/>
      </c>
      <c r="B38" s="18"/>
      <c r="C38" s="24"/>
      <c r="D38" s="24"/>
      <c r="E38" s="24"/>
      <c r="F38" s="58" t="str">
        <f t="shared" si="0"/>
        <v/>
      </c>
      <c r="G38" s="31"/>
      <c r="H38" s="31"/>
      <c r="I38" s="31"/>
      <c r="J38" s="28"/>
      <c r="K38" s="29"/>
      <c r="L38" s="117"/>
      <c r="M38" s="117"/>
      <c r="N38" s="117"/>
      <c r="O38" s="117"/>
      <c r="P38" s="117"/>
      <c r="Q38" s="117"/>
      <c r="R38" s="117"/>
      <c r="S38" s="117"/>
      <c r="T38" s="117"/>
      <c r="U38" s="117"/>
    </row>
    <row r="39" spans="1:21" x14ac:dyDescent="0.2">
      <c r="A39" s="112" t="s">
        <v>89</v>
      </c>
      <c r="B39" s="113" t="s">
        <v>14</v>
      </c>
      <c r="C39" s="61">
        <f>SUM(C40:C64)</f>
        <v>0</v>
      </c>
      <c r="D39" s="61">
        <f>SUM(D40:D64)</f>
        <v>0</v>
      </c>
      <c r="E39" s="61">
        <f>SUM(E40:E64)</f>
        <v>0</v>
      </c>
      <c r="F39" s="58">
        <f>SUM(C39:E39)</f>
        <v>0</v>
      </c>
      <c r="G39" s="114" t="s">
        <v>48</v>
      </c>
      <c r="H39" s="114" t="s">
        <v>49</v>
      </c>
      <c r="I39" s="114" t="s">
        <v>50</v>
      </c>
      <c r="J39" s="115" t="s">
        <v>51</v>
      </c>
      <c r="K39" s="116" t="s">
        <v>52</v>
      </c>
      <c r="L39" s="117"/>
      <c r="M39" s="117"/>
      <c r="N39" s="117"/>
      <c r="O39" s="117"/>
      <c r="P39" s="117"/>
      <c r="Q39" s="117"/>
      <c r="R39" s="117"/>
      <c r="S39" s="117"/>
      <c r="T39" s="117"/>
      <c r="U39" s="117"/>
    </row>
    <row r="40" spans="1:21" x14ac:dyDescent="0.2">
      <c r="A40" s="110" t="str">
        <f t="shared" ref="A40:A49" si="3">IF($B40="","",ROW())</f>
        <v/>
      </c>
      <c r="B40" s="18"/>
      <c r="C40" s="24"/>
      <c r="D40" s="24"/>
      <c r="E40" s="24"/>
      <c r="F40" s="58" t="str">
        <f t="shared" ref="F40:F64" si="4">IF(COUNTA(B40:E40,G40:K40)=0,"",SUM(C40:E40))</f>
        <v/>
      </c>
      <c r="G40" s="31"/>
      <c r="H40" s="31"/>
      <c r="I40" s="31"/>
      <c r="J40" s="28"/>
      <c r="K40" s="29"/>
      <c r="L40" s="117"/>
      <c r="M40" s="117"/>
      <c r="N40" s="117"/>
      <c r="O40" s="117"/>
      <c r="P40" s="117"/>
      <c r="Q40" s="117"/>
      <c r="R40" s="117"/>
      <c r="S40" s="117"/>
      <c r="T40" s="117"/>
      <c r="U40" s="117"/>
    </row>
    <row r="41" spans="1:21" x14ac:dyDescent="0.2">
      <c r="A41" s="110" t="str">
        <f t="shared" si="3"/>
        <v/>
      </c>
      <c r="B41" s="18"/>
      <c r="C41" s="24"/>
      <c r="D41" s="24"/>
      <c r="E41" s="24"/>
      <c r="F41" s="58" t="str">
        <f t="shared" si="4"/>
        <v/>
      </c>
      <c r="G41" s="31"/>
      <c r="H41" s="31"/>
      <c r="I41" s="31"/>
      <c r="J41" s="28"/>
      <c r="K41" s="29"/>
      <c r="L41" s="117"/>
      <c r="M41" s="117"/>
      <c r="N41" s="117"/>
      <c r="O41" s="117"/>
      <c r="P41" s="117"/>
      <c r="Q41" s="117"/>
      <c r="R41" s="117"/>
      <c r="S41" s="117"/>
      <c r="T41" s="117"/>
      <c r="U41" s="117"/>
    </row>
    <row r="42" spans="1:21" x14ac:dyDescent="0.2">
      <c r="A42" s="110" t="str">
        <f t="shared" si="3"/>
        <v/>
      </c>
      <c r="B42" s="18"/>
      <c r="C42" s="24"/>
      <c r="D42" s="24"/>
      <c r="E42" s="24"/>
      <c r="F42" s="58" t="str">
        <f t="shared" si="4"/>
        <v/>
      </c>
      <c r="G42" s="31"/>
      <c r="H42" s="31"/>
      <c r="I42" s="31"/>
      <c r="J42" s="28"/>
      <c r="K42" s="29"/>
      <c r="L42" s="117"/>
      <c r="M42" s="117"/>
      <c r="N42" s="117"/>
      <c r="O42" s="117"/>
      <c r="P42" s="117"/>
      <c r="Q42" s="117"/>
      <c r="R42" s="117"/>
      <c r="S42" s="117"/>
      <c r="T42" s="117"/>
      <c r="U42" s="117"/>
    </row>
    <row r="43" spans="1:21" x14ac:dyDescent="0.2">
      <c r="A43" s="110" t="str">
        <f t="shared" si="3"/>
        <v/>
      </c>
      <c r="B43" s="18"/>
      <c r="C43" s="24"/>
      <c r="D43" s="24"/>
      <c r="E43" s="24"/>
      <c r="F43" s="58" t="str">
        <f t="shared" si="4"/>
        <v/>
      </c>
      <c r="G43" s="31"/>
      <c r="H43" s="31"/>
      <c r="I43" s="31"/>
      <c r="J43" s="28"/>
      <c r="K43" s="29"/>
      <c r="L43" s="117"/>
      <c r="M43" s="117"/>
      <c r="N43" s="117"/>
      <c r="O43" s="117"/>
      <c r="P43" s="117"/>
      <c r="Q43" s="117"/>
      <c r="R43" s="117"/>
      <c r="S43" s="117"/>
      <c r="T43" s="117"/>
      <c r="U43" s="117"/>
    </row>
    <row r="44" spans="1:21" x14ac:dyDescent="0.2">
      <c r="A44" s="110" t="str">
        <f t="shared" si="3"/>
        <v/>
      </c>
      <c r="B44" s="18"/>
      <c r="C44" s="24"/>
      <c r="D44" s="24"/>
      <c r="E44" s="24"/>
      <c r="F44" s="58" t="str">
        <f t="shared" si="4"/>
        <v/>
      </c>
      <c r="G44" s="30"/>
      <c r="H44" s="30"/>
      <c r="I44" s="30"/>
      <c r="J44" s="28"/>
      <c r="K44" s="29"/>
      <c r="L44" s="117"/>
      <c r="M44" s="117"/>
      <c r="N44" s="117"/>
      <c r="O44" s="117"/>
      <c r="P44" s="117"/>
      <c r="Q44" s="117"/>
      <c r="R44" s="117"/>
      <c r="S44" s="117"/>
      <c r="T44" s="117"/>
      <c r="U44" s="117"/>
    </row>
    <row r="45" spans="1:21" x14ac:dyDescent="0.2">
      <c r="A45" s="110" t="str">
        <f t="shared" si="3"/>
        <v/>
      </c>
      <c r="B45" s="18"/>
      <c r="C45" s="24"/>
      <c r="D45" s="24"/>
      <c r="E45" s="24"/>
      <c r="F45" s="58" t="str">
        <f t="shared" si="4"/>
        <v/>
      </c>
      <c r="G45" s="30"/>
      <c r="H45" s="30"/>
      <c r="I45" s="30"/>
      <c r="J45" s="28"/>
      <c r="K45" s="29"/>
      <c r="L45" s="117"/>
      <c r="M45" s="117"/>
      <c r="N45" s="117"/>
      <c r="O45" s="117"/>
      <c r="P45" s="117"/>
      <c r="Q45" s="117"/>
      <c r="R45" s="117"/>
      <c r="S45" s="117"/>
      <c r="T45" s="117"/>
      <c r="U45" s="117"/>
    </row>
    <row r="46" spans="1:21" x14ac:dyDescent="0.2">
      <c r="A46" s="110" t="str">
        <f t="shared" si="3"/>
        <v/>
      </c>
      <c r="B46" s="18"/>
      <c r="C46" s="24"/>
      <c r="D46" s="24"/>
      <c r="E46" s="24"/>
      <c r="F46" s="58" t="str">
        <f t="shared" si="4"/>
        <v/>
      </c>
      <c r="G46" s="31"/>
      <c r="H46" s="31"/>
      <c r="I46" s="31"/>
      <c r="J46" s="28"/>
      <c r="K46" s="29"/>
      <c r="L46" s="117"/>
      <c r="M46" s="117"/>
      <c r="N46" s="117"/>
      <c r="O46" s="117"/>
      <c r="P46" s="117"/>
      <c r="Q46" s="117"/>
      <c r="R46" s="117"/>
      <c r="S46" s="117"/>
      <c r="T46" s="117"/>
      <c r="U46" s="117"/>
    </row>
    <row r="47" spans="1:21" x14ac:dyDescent="0.2">
      <c r="A47" s="110" t="str">
        <f t="shared" si="3"/>
        <v/>
      </c>
      <c r="B47" s="18"/>
      <c r="C47" s="24"/>
      <c r="D47" s="24"/>
      <c r="E47" s="24"/>
      <c r="F47" s="58" t="str">
        <f t="shared" si="4"/>
        <v/>
      </c>
      <c r="G47" s="31"/>
      <c r="H47" s="31"/>
      <c r="I47" s="31"/>
      <c r="J47" s="28"/>
      <c r="K47" s="29"/>
      <c r="L47" s="117"/>
      <c r="M47" s="117"/>
      <c r="N47" s="117"/>
      <c r="O47" s="117"/>
      <c r="P47" s="117"/>
      <c r="Q47" s="117"/>
      <c r="R47" s="117"/>
      <c r="S47" s="117"/>
      <c r="T47" s="117"/>
      <c r="U47" s="117"/>
    </row>
    <row r="48" spans="1:21" x14ac:dyDescent="0.2">
      <c r="A48" s="110" t="str">
        <f t="shared" si="3"/>
        <v/>
      </c>
      <c r="B48" s="18"/>
      <c r="C48" s="24"/>
      <c r="D48" s="24"/>
      <c r="E48" s="24"/>
      <c r="F48" s="58" t="str">
        <f t="shared" si="4"/>
        <v/>
      </c>
      <c r="G48" s="31"/>
      <c r="H48" s="31"/>
      <c r="I48" s="31"/>
      <c r="J48" s="28"/>
      <c r="K48" s="29"/>
      <c r="L48" s="117"/>
      <c r="M48" s="117"/>
      <c r="N48" s="117"/>
      <c r="O48" s="117"/>
      <c r="P48" s="117"/>
      <c r="Q48" s="117"/>
      <c r="R48" s="117"/>
      <c r="S48" s="117"/>
      <c r="T48" s="117"/>
      <c r="U48" s="117"/>
    </row>
    <row r="49" spans="1:21" x14ac:dyDescent="0.2">
      <c r="A49" s="110" t="str">
        <f t="shared" si="3"/>
        <v/>
      </c>
      <c r="B49" s="18"/>
      <c r="C49" s="24"/>
      <c r="D49" s="24"/>
      <c r="E49" s="24"/>
      <c r="F49" s="58" t="str">
        <f t="shared" si="4"/>
        <v/>
      </c>
      <c r="G49" s="31"/>
      <c r="H49" s="31"/>
      <c r="I49" s="31"/>
      <c r="J49" s="28"/>
      <c r="K49" s="29"/>
      <c r="L49" s="117"/>
      <c r="M49" s="117"/>
      <c r="N49" s="117"/>
      <c r="O49" s="117"/>
      <c r="P49" s="117"/>
      <c r="Q49" s="117"/>
      <c r="R49" s="117"/>
      <c r="S49" s="117"/>
      <c r="T49" s="117"/>
      <c r="U49" s="117"/>
    </row>
    <row r="50" spans="1:21" x14ac:dyDescent="0.2">
      <c r="A50" s="110" t="str">
        <f t="shared" ref="A50:A64" si="5">IF($B50="","",ROW())</f>
        <v/>
      </c>
      <c r="B50" s="18"/>
      <c r="C50" s="24"/>
      <c r="D50" s="24"/>
      <c r="E50" s="24"/>
      <c r="F50" s="58" t="str">
        <f t="shared" si="4"/>
        <v/>
      </c>
      <c r="G50" s="31"/>
      <c r="H50" s="31"/>
      <c r="I50" s="31"/>
      <c r="J50" s="28"/>
      <c r="K50" s="29"/>
      <c r="L50" s="117"/>
      <c r="M50" s="117"/>
      <c r="N50" s="117"/>
      <c r="O50" s="117"/>
      <c r="P50" s="117"/>
      <c r="Q50" s="117"/>
      <c r="R50" s="117"/>
      <c r="S50" s="117"/>
      <c r="T50" s="117"/>
      <c r="U50" s="117"/>
    </row>
    <row r="51" spans="1:21" x14ac:dyDescent="0.2">
      <c r="A51" s="110" t="str">
        <f t="shared" si="5"/>
        <v/>
      </c>
      <c r="B51" s="18"/>
      <c r="C51" s="24"/>
      <c r="D51" s="24"/>
      <c r="E51" s="24"/>
      <c r="F51" s="58" t="str">
        <f t="shared" si="4"/>
        <v/>
      </c>
      <c r="G51" s="31"/>
      <c r="H51" s="31"/>
      <c r="I51" s="31"/>
      <c r="J51" s="28"/>
      <c r="K51" s="29"/>
      <c r="L51" s="117"/>
      <c r="M51" s="117"/>
      <c r="N51" s="117"/>
      <c r="O51" s="117"/>
      <c r="P51" s="117"/>
      <c r="Q51" s="117"/>
      <c r="R51" s="117"/>
      <c r="S51" s="117"/>
      <c r="T51" s="117"/>
      <c r="U51" s="117"/>
    </row>
    <row r="52" spans="1:21" x14ac:dyDescent="0.2">
      <c r="A52" s="110" t="str">
        <f t="shared" si="5"/>
        <v/>
      </c>
      <c r="B52" s="18"/>
      <c r="C52" s="24"/>
      <c r="D52" s="24"/>
      <c r="E52" s="24"/>
      <c r="F52" s="58" t="str">
        <f t="shared" si="4"/>
        <v/>
      </c>
      <c r="G52" s="31"/>
      <c r="H52" s="31"/>
      <c r="I52" s="31"/>
      <c r="J52" s="28"/>
      <c r="K52" s="29"/>
      <c r="L52" s="117"/>
      <c r="M52" s="117"/>
      <c r="N52" s="117"/>
      <c r="O52" s="117"/>
      <c r="P52" s="117"/>
      <c r="Q52" s="117"/>
      <c r="R52" s="117"/>
      <c r="S52" s="117"/>
      <c r="T52" s="117"/>
      <c r="U52" s="117"/>
    </row>
    <row r="53" spans="1:21" x14ac:dyDescent="0.2">
      <c r="A53" s="110" t="str">
        <f t="shared" si="5"/>
        <v/>
      </c>
      <c r="B53" s="18"/>
      <c r="C53" s="24"/>
      <c r="D53" s="24"/>
      <c r="E53" s="24"/>
      <c r="F53" s="58" t="str">
        <f t="shared" si="4"/>
        <v/>
      </c>
      <c r="G53" s="31"/>
      <c r="H53" s="31"/>
      <c r="I53" s="31"/>
      <c r="J53" s="28"/>
      <c r="K53" s="29"/>
      <c r="L53" s="117"/>
      <c r="M53" s="117"/>
      <c r="N53" s="117"/>
      <c r="O53" s="117"/>
      <c r="P53" s="117"/>
      <c r="Q53" s="117"/>
      <c r="R53" s="117"/>
      <c r="S53" s="117"/>
      <c r="T53" s="117"/>
      <c r="U53" s="117"/>
    </row>
    <row r="54" spans="1:21" x14ac:dyDescent="0.2">
      <c r="A54" s="110" t="str">
        <f t="shared" si="5"/>
        <v/>
      </c>
      <c r="B54" s="18"/>
      <c r="C54" s="24"/>
      <c r="D54" s="24"/>
      <c r="E54" s="24"/>
      <c r="F54" s="58" t="str">
        <f t="shared" si="4"/>
        <v/>
      </c>
      <c r="G54" s="31"/>
      <c r="H54" s="31"/>
      <c r="I54" s="31"/>
      <c r="J54" s="28"/>
      <c r="K54" s="29"/>
      <c r="L54" s="117"/>
      <c r="M54" s="117"/>
      <c r="N54" s="117"/>
      <c r="O54" s="117"/>
      <c r="P54" s="117"/>
      <c r="Q54" s="117"/>
      <c r="R54" s="117"/>
      <c r="S54" s="117"/>
      <c r="T54" s="117"/>
      <c r="U54" s="117"/>
    </row>
    <row r="55" spans="1:21" x14ac:dyDescent="0.2">
      <c r="A55" s="110" t="str">
        <f t="shared" si="5"/>
        <v/>
      </c>
      <c r="B55" s="18"/>
      <c r="C55" s="24"/>
      <c r="D55" s="24"/>
      <c r="E55" s="24"/>
      <c r="F55" s="58" t="str">
        <f t="shared" si="4"/>
        <v/>
      </c>
      <c r="G55" s="31"/>
      <c r="H55" s="31"/>
      <c r="I55" s="31"/>
      <c r="J55" s="28"/>
      <c r="K55" s="29"/>
      <c r="L55" s="117"/>
      <c r="M55" s="117"/>
      <c r="N55" s="117"/>
      <c r="O55" s="117"/>
      <c r="P55" s="117"/>
      <c r="Q55" s="117"/>
      <c r="R55" s="117"/>
      <c r="S55" s="117"/>
      <c r="T55" s="117"/>
      <c r="U55" s="117"/>
    </row>
    <row r="56" spans="1:21" x14ac:dyDescent="0.2">
      <c r="A56" s="110" t="str">
        <f t="shared" si="5"/>
        <v/>
      </c>
      <c r="B56" s="18"/>
      <c r="C56" s="24"/>
      <c r="D56" s="24"/>
      <c r="E56" s="24"/>
      <c r="F56" s="58" t="str">
        <f t="shared" si="4"/>
        <v/>
      </c>
      <c r="G56" s="31"/>
      <c r="H56" s="31"/>
      <c r="I56" s="31"/>
      <c r="J56" s="28"/>
      <c r="K56" s="29"/>
      <c r="L56" s="117"/>
      <c r="M56" s="117"/>
      <c r="N56" s="117"/>
      <c r="O56" s="117"/>
      <c r="P56" s="117"/>
      <c r="Q56" s="117"/>
      <c r="R56" s="117"/>
      <c r="S56" s="117"/>
      <c r="T56" s="117"/>
      <c r="U56" s="117"/>
    </row>
    <row r="57" spans="1:21" x14ac:dyDescent="0.2">
      <c r="A57" s="110" t="str">
        <f t="shared" si="5"/>
        <v/>
      </c>
      <c r="B57" s="18"/>
      <c r="C57" s="24"/>
      <c r="D57" s="24"/>
      <c r="E57" s="24"/>
      <c r="F57" s="58" t="str">
        <f t="shared" si="4"/>
        <v/>
      </c>
      <c r="G57" s="31"/>
      <c r="H57" s="31"/>
      <c r="I57" s="31"/>
      <c r="J57" s="28"/>
      <c r="K57" s="29"/>
      <c r="L57" s="117"/>
      <c r="M57" s="117"/>
      <c r="N57" s="117"/>
      <c r="O57" s="117"/>
      <c r="P57" s="117"/>
      <c r="Q57" s="117"/>
      <c r="R57" s="117"/>
      <c r="S57" s="117"/>
      <c r="T57" s="117"/>
      <c r="U57" s="117"/>
    </row>
    <row r="58" spans="1:21" x14ac:dyDescent="0.2">
      <c r="A58" s="110" t="str">
        <f t="shared" si="5"/>
        <v/>
      </c>
      <c r="B58" s="18"/>
      <c r="C58" s="24"/>
      <c r="D58" s="24"/>
      <c r="E58" s="24"/>
      <c r="F58" s="58" t="str">
        <f t="shared" si="4"/>
        <v/>
      </c>
      <c r="G58" s="31"/>
      <c r="H58" s="31"/>
      <c r="I58" s="31"/>
      <c r="J58" s="28"/>
      <c r="K58" s="29"/>
      <c r="L58" s="117"/>
      <c r="M58" s="117"/>
      <c r="N58" s="117"/>
      <c r="O58" s="117"/>
      <c r="P58" s="117"/>
      <c r="Q58" s="117"/>
      <c r="R58" s="117"/>
      <c r="S58" s="117"/>
      <c r="T58" s="117"/>
      <c r="U58" s="117"/>
    </row>
    <row r="59" spans="1:21" x14ac:dyDescent="0.2">
      <c r="A59" s="110" t="str">
        <f t="shared" si="5"/>
        <v/>
      </c>
      <c r="B59" s="18"/>
      <c r="C59" s="24"/>
      <c r="D59" s="24"/>
      <c r="E59" s="24"/>
      <c r="F59" s="58" t="str">
        <f t="shared" si="4"/>
        <v/>
      </c>
      <c r="G59" s="31"/>
      <c r="H59" s="31"/>
      <c r="I59" s="31"/>
      <c r="J59" s="28"/>
      <c r="K59" s="29"/>
      <c r="L59" s="117"/>
      <c r="M59" s="117"/>
      <c r="N59" s="117"/>
      <c r="O59" s="117"/>
      <c r="P59" s="117"/>
      <c r="Q59" s="117"/>
      <c r="R59" s="117"/>
      <c r="S59" s="117"/>
      <c r="T59" s="117"/>
      <c r="U59" s="117"/>
    </row>
    <row r="60" spans="1:21" x14ac:dyDescent="0.2">
      <c r="A60" s="110" t="str">
        <f t="shared" si="5"/>
        <v/>
      </c>
      <c r="B60" s="18"/>
      <c r="C60" s="24"/>
      <c r="D60" s="24"/>
      <c r="E60" s="24"/>
      <c r="F60" s="58" t="str">
        <f t="shared" si="4"/>
        <v/>
      </c>
      <c r="G60" s="31"/>
      <c r="H60" s="31"/>
      <c r="I60" s="31"/>
      <c r="J60" s="28"/>
      <c r="K60" s="29"/>
      <c r="L60" s="117"/>
      <c r="M60" s="117"/>
      <c r="N60" s="117"/>
      <c r="O60" s="117"/>
      <c r="P60" s="117"/>
      <c r="Q60" s="117"/>
      <c r="R60" s="117"/>
      <c r="S60" s="117"/>
      <c r="T60" s="117"/>
      <c r="U60" s="117"/>
    </row>
    <row r="61" spans="1:21" x14ac:dyDescent="0.2">
      <c r="A61" s="110" t="str">
        <f t="shared" si="5"/>
        <v/>
      </c>
      <c r="B61" s="18"/>
      <c r="C61" s="24"/>
      <c r="D61" s="24"/>
      <c r="E61" s="24"/>
      <c r="F61" s="58" t="str">
        <f t="shared" si="4"/>
        <v/>
      </c>
      <c r="G61" s="31"/>
      <c r="H61" s="31"/>
      <c r="I61" s="31"/>
      <c r="J61" s="28"/>
      <c r="K61" s="29"/>
      <c r="L61" s="117"/>
      <c r="M61" s="117"/>
      <c r="N61" s="117"/>
      <c r="O61" s="117"/>
      <c r="P61" s="117"/>
      <c r="Q61" s="117"/>
      <c r="R61" s="117"/>
      <c r="S61" s="117"/>
      <c r="T61" s="117"/>
      <c r="U61" s="117"/>
    </row>
    <row r="62" spans="1:21" x14ac:dyDescent="0.2">
      <c r="A62" s="110" t="str">
        <f t="shared" si="5"/>
        <v/>
      </c>
      <c r="B62" s="18"/>
      <c r="C62" s="24"/>
      <c r="D62" s="24"/>
      <c r="E62" s="24"/>
      <c r="F62" s="58" t="str">
        <f t="shared" si="4"/>
        <v/>
      </c>
      <c r="G62" s="31"/>
      <c r="H62" s="31"/>
      <c r="I62" s="31"/>
      <c r="J62" s="28"/>
      <c r="K62" s="29"/>
      <c r="L62" s="117"/>
      <c r="M62" s="117"/>
      <c r="N62" s="117"/>
      <c r="O62" s="117"/>
      <c r="P62" s="117"/>
      <c r="Q62" s="117"/>
      <c r="R62" s="117"/>
      <c r="S62" s="117"/>
      <c r="T62" s="117"/>
      <c r="U62" s="117"/>
    </row>
    <row r="63" spans="1:21" x14ac:dyDescent="0.2">
      <c r="A63" s="110" t="str">
        <f t="shared" si="5"/>
        <v/>
      </c>
      <c r="B63" s="18"/>
      <c r="C63" s="24"/>
      <c r="D63" s="24"/>
      <c r="E63" s="24"/>
      <c r="F63" s="58" t="str">
        <f t="shared" si="4"/>
        <v/>
      </c>
      <c r="G63" s="31"/>
      <c r="H63" s="31"/>
      <c r="I63" s="31"/>
      <c r="J63" s="28"/>
      <c r="K63" s="29"/>
      <c r="L63" s="117"/>
      <c r="M63" s="117"/>
      <c r="N63" s="117"/>
      <c r="O63" s="117"/>
      <c r="P63" s="117"/>
      <c r="Q63" s="117"/>
      <c r="R63" s="117"/>
      <c r="S63" s="117"/>
      <c r="T63" s="117"/>
      <c r="U63" s="117"/>
    </row>
    <row r="64" spans="1:21" x14ac:dyDescent="0.2">
      <c r="A64" s="110" t="str">
        <f t="shared" si="5"/>
        <v/>
      </c>
      <c r="B64" s="18"/>
      <c r="C64" s="24"/>
      <c r="D64" s="24"/>
      <c r="E64" s="24"/>
      <c r="F64" s="58" t="str">
        <f t="shared" si="4"/>
        <v/>
      </c>
      <c r="G64" s="31"/>
      <c r="H64" s="31"/>
      <c r="I64" s="31"/>
      <c r="J64" s="28"/>
      <c r="K64" s="29"/>
      <c r="L64" s="117"/>
      <c r="M64" s="117"/>
      <c r="N64" s="117"/>
      <c r="O64" s="117"/>
      <c r="P64" s="117"/>
      <c r="Q64" s="117"/>
      <c r="R64" s="117"/>
      <c r="S64" s="117"/>
      <c r="T64" s="117"/>
      <c r="U64" s="117"/>
    </row>
    <row r="65" spans="1:21" ht="34" x14ac:dyDescent="0.2">
      <c r="A65" s="112" t="s">
        <v>89</v>
      </c>
      <c r="B65" s="65" t="s">
        <v>15</v>
      </c>
      <c r="C65" s="57">
        <f>SUM(C66:C83)</f>
        <v>0</v>
      </c>
      <c r="D65" s="57">
        <f>SUM(D66:D83)</f>
        <v>0</v>
      </c>
      <c r="E65" s="57">
        <f>SUM(E66:E83)</f>
        <v>0</v>
      </c>
      <c r="F65" s="58">
        <f>SUM(C65:E65)</f>
        <v>0</v>
      </c>
      <c r="G65" s="59" t="s">
        <v>162</v>
      </c>
      <c r="H65" s="62" t="s">
        <v>53</v>
      </c>
      <c r="I65" s="55" t="s">
        <v>54</v>
      </c>
      <c r="J65" s="55" t="s">
        <v>163</v>
      </c>
      <c r="K65" s="116" t="s">
        <v>55</v>
      </c>
      <c r="L65" s="117"/>
      <c r="M65" s="117"/>
      <c r="N65" s="117"/>
      <c r="O65" s="117"/>
      <c r="P65" s="117"/>
      <c r="Q65" s="117"/>
      <c r="R65" s="117"/>
      <c r="S65" s="117"/>
      <c r="T65" s="117"/>
      <c r="U65" s="117"/>
    </row>
    <row r="66" spans="1:21" x14ac:dyDescent="0.2">
      <c r="A66" s="110" t="str">
        <f>IF($B66="","",ROW())</f>
        <v/>
      </c>
      <c r="B66" s="18"/>
      <c r="C66" s="24"/>
      <c r="D66" s="24"/>
      <c r="E66" s="24"/>
      <c r="F66" s="58" t="str">
        <f t="shared" ref="F66:F83" si="6">IF(COUNTA(B66:E66,G66:K66)=0,"",SUM(C66:E66))</f>
        <v/>
      </c>
      <c r="G66" s="31"/>
      <c r="H66" s="31"/>
      <c r="I66" s="31"/>
      <c r="J66" s="28"/>
      <c r="K66" s="29"/>
      <c r="L66" s="117"/>
      <c r="M66" s="117"/>
      <c r="N66" s="117"/>
      <c r="O66" s="117"/>
      <c r="P66" s="117"/>
      <c r="Q66" s="117"/>
      <c r="R66" s="117"/>
      <c r="S66" s="117"/>
      <c r="T66" s="117"/>
      <c r="U66" s="117"/>
    </row>
    <row r="67" spans="1:21" s="4" customFormat="1" x14ac:dyDescent="0.2">
      <c r="A67" s="110" t="str">
        <f>IF($B67="","",ROW())</f>
        <v/>
      </c>
      <c r="B67" s="18"/>
      <c r="C67" s="24"/>
      <c r="D67" s="24"/>
      <c r="E67" s="24"/>
      <c r="F67" s="58" t="str">
        <f t="shared" si="6"/>
        <v/>
      </c>
      <c r="G67" s="31"/>
      <c r="H67" s="31"/>
      <c r="I67" s="31"/>
      <c r="J67" s="28"/>
      <c r="K67" s="29"/>
      <c r="L67" s="117"/>
      <c r="M67" s="117"/>
      <c r="N67" s="117"/>
      <c r="O67" s="117"/>
      <c r="P67" s="117"/>
      <c r="Q67" s="117"/>
      <c r="R67" s="117"/>
      <c r="S67" s="117"/>
      <c r="T67" s="117"/>
      <c r="U67" s="117"/>
    </row>
    <row r="68" spans="1:21" x14ac:dyDescent="0.2">
      <c r="A68" s="110" t="str">
        <f>IF($B68="","",ROW())</f>
        <v/>
      </c>
      <c r="B68" s="18"/>
      <c r="C68" s="24"/>
      <c r="D68" s="24"/>
      <c r="E68" s="24"/>
      <c r="F68" s="58" t="str">
        <f t="shared" si="6"/>
        <v/>
      </c>
      <c r="G68" s="31"/>
      <c r="H68" s="31"/>
      <c r="I68" s="31"/>
      <c r="J68" s="28"/>
      <c r="K68" s="29"/>
      <c r="L68" s="117"/>
      <c r="M68" s="117"/>
      <c r="N68" s="117"/>
      <c r="O68" s="117"/>
      <c r="P68" s="117"/>
      <c r="Q68" s="117"/>
      <c r="R68" s="117"/>
      <c r="S68" s="117"/>
      <c r="T68" s="117"/>
      <c r="U68" s="117"/>
    </row>
    <row r="69" spans="1:21" x14ac:dyDescent="0.2">
      <c r="A69" s="110" t="str">
        <f t="shared" ref="A69:A83" si="7">IF($B69="","",ROW())</f>
        <v/>
      </c>
      <c r="B69" s="18"/>
      <c r="C69" s="24"/>
      <c r="D69" s="24"/>
      <c r="E69" s="24"/>
      <c r="F69" s="58" t="str">
        <f t="shared" si="6"/>
        <v/>
      </c>
      <c r="G69" s="31"/>
      <c r="H69" s="31"/>
      <c r="I69" s="31"/>
      <c r="J69" s="28"/>
      <c r="K69" s="29"/>
      <c r="L69" s="117"/>
      <c r="M69" s="117"/>
      <c r="N69" s="117"/>
      <c r="O69" s="117"/>
      <c r="P69" s="117"/>
      <c r="Q69" s="117"/>
      <c r="R69" s="117"/>
      <c r="S69" s="117"/>
      <c r="T69" s="117"/>
      <c r="U69" s="117"/>
    </row>
    <row r="70" spans="1:21" x14ac:dyDescent="0.2">
      <c r="A70" s="110" t="str">
        <f t="shared" si="7"/>
        <v/>
      </c>
      <c r="B70" s="18"/>
      <c r="C70" s="24"/>
      <c r="D70" s="24"/>
      <c r="E70" s="24"/>
      <c r="F70" s="58" t="str">
        <f t="shared" si="6"/>
        <v/>
      </c>
      <c r="G70" s="31"/>
      <c r="H70" s="31"/>
      <c r="I70" s="31"/>
      <c r="J70" s="28"/>
      <c r="K70" s="29"/>
      <c r="L70" s="117"/>
      <c r="M70" s="117"/>
      <c r="N70" s="117"/>
      <c r="O70" s="117"/>
      <c r="P70" s="117"/>
      <c r="Q70" s="117"/>
      <c r="R70" s="117"/>
      <c r="S70" s="117"/>
      <c r="T70" s="117"/>
      <c r="U70" s="117"/>
    </row>
    <row r="71" spans="1:21" x14ac:dyDescent="0.2">
      <c r="A71" s="110" t="str">
        <f t="shared" si="7"/>
        <v/>
      </c>
      <c r="B71" s="18"/>
      <c r="C71" s="24"/>
      <c r="D71" s="24"/>
      <c r="E71" s="24"/>
      <c r="F71" s="58" t="str">
        <f t="shared" si="6"/>
        <v/>
      </c>
      <c r="G71" s="31"/>
      <c r="H71" s="31"/>
      <c r="I71" s="31"/>
      <c r="J71" s="28"/>
      <c r="K71" s="29"/>
      <c r="L71" s="117"/>
      <c r="M71" s="117"/>
      <c r="N71" s="117"/>
      <c r="O71" s="117"/>
      <c r="P71" s="117"/>
      <c r="Q71" s="117"/>
      <c r="R71" s="117"/>
      <c r="S71" s="117"/>
      <c r="T71" s="117"/>
      <c r="U71" s="117"/>
    </row>
    <row r="72" spans="1:21" x14ac:dyDescent="0.2">
      <c r="A72" s="110" t="str">
        <f t="shared" si="7"/>
        <v/>
      </c>
      <c r="B72" s="18"/>
      <c r="C72" s="24"/>
      <c r="D72" s="24"/>
      <c r="E72" s="24"/>
      <c r="F72" s="58" t="str">
        <f t="shared" si="6"/>
        <v/>
      </c>
      <c r="G72" s="31"/>
      <c r="H72" s="31"/>
      <c r="I72" s="31"/>
      <c r="J72" s="28"/>
      <c r="K72" s="29"/>
      <c r="L72" s="117"/>
      <c r="M72" s="117"/>
      <c r="N72" s="117"/>
      <c r="O72" s="117"/>
      <c r="P72" s="117"/>
      <c r="Q72" s="117"/>
      <c r="R72" s="117"/>
      <c r="S72" s="117"/>
      <c r="T72" s="117"/>
      <c r="U72" s="117"/>
    </row>
    <row r="73" spans="1:21" x14ac:dyDescent="0.2">
      <c r="A73" s="110" t="str">
        <f t="shared" si="7"/>
        <v/>
      </c>
      <c r="B73" s="18"/>
      <c r="C73" s="24"/>
      <c r="D73" s="24"/>
      <c r="E73" s="24"/>
      <c r="F73" s="58" t="str">
        <f t="shared" si="6"/>
        <v/>
      </c>
      <c r="G73" s="31"/>
      <c r="H73" s="31"/>
      <c r="I73" s="31"/>
      <c r="J73" s="28"/>
      <c r="K73" s="29"/>
      <c r="L73" s="117"/>
      <c r="M73" s="117"/>
      <c r="N73" s="117"/>
      <c r="O73" s="117"/>
      <c r="P73" s="117"/>
      <c r="Q73" s="117"/>
      <c r="R73" s="117"/>
      <c r="S73" s="117"/>
      <c r="T73" s="117"/>
      <c r="U73" s="117"/>
    </row>
    <row r="74" spans="1:21" x14ac:dyDescent="0.2">
      <c r="A74" s="110" t="str">
        <f t="shared" si="7"/>
        <v/>
      </c>
      <c r="B74" s="18"/>
      <c r="C74" s="24"/>
      <c r="D74" s="24"/>
      <c r="E74" s="24"/>
      <c r="F74" s="58" t="str">
        <f t="shared" si="6"/>
        <v/>
      </c>
      <c r="G74" s="31"/>
      <c r="H74" s="31"/>
      <c r="I74" s="31"/>
      <c r="J74" s="28"/>
      <c r="K74" s="29"/>
      <c r="L74" s="117"/>
      <c r="M74" s="117"/>
      <c r="N74" s="117"/>
      <c r="O74" s="117"/>
      <c r="P74" s="117"/>
      <c r="Q74" s="117"/>
      <c r="R74" s="117"/>
      <c r="S74" s="117"/>
      <c r="T74" s="117"/>
      <c r="U74" s="117"/>
    </row>
    <row r="75" spans="1:21" x14ac:dyDescent="0.2">
      <c r="A75" s="110" t="str">
        <f t="shared" si="7"/>
        <v/>
      </c>
      <c r="B75" s="18"/>
      <c r="C75" s="24"/>
      <c r="D75" s="24"/>
      <c r="E75" s="24"/>
      <c r="F75" s="58" t="str">
        <f t="shared" si="6"/>
        <v/>
      </c>
      <c r="G75" s="31"/>
      <c r="H75" s="31"/>
      <c r="I75" s="31"/>
      <c r="J75" s="28"/>
      <c r="K75" s="29"/>
      <c r="L75" s="117"/>
      <c r="M75" s="117"/>
      <c r="N75" s="117"/>
      <c r="O75" s="117"/>
      <c r="P75" s="117"/>
      <c r="Q75" s="117"/>
      <c r="R75" s="117"/>
      <c r="S75" s="117"/>
      <c r="T75" s="117"/>
      <c r="U75" s="117"/>
    </row>
    <row r="76" spans="1:21" x14ac:dyDescent="0.2">
      <c r="A76" s="110" t="str">
        <f t="shared" si="7"/>
        <v/>
      </c>
      <c r="B76" s="18"/>
      <c r="C76" s="24"/>
      <c r="D76" s="24"/>
      <c r="E76" s="24"/>
      <c r="F76" s="58" t="str">
        <f t="shared" si="6"/>
        <v/>
      </c>
      <c r="G76" s="31"/>
      <c r="H76" s="31"/>
      <c r="I76" s="31"/>
      <c r="J76" s="28"/>
      <c r="K76" s="29"/>
      <c r="L76" s="117"/>
      <c r="M76" s="117"/>
      <c r="N76" s="117"/>
      <c r="O76" s="117"/>
      <c r="P76" s="117"/>
      <c r="Q76" s="117"/>
      <c r="R76" s="117"/>
      <c r="S76" s="117"/>
      <c r="T76" s="117"/>
      <c r="U76" s="117"/>
    </row>
    <row r="77" spans="1:21" x14ac:dyDescent="0.2">
      <c r="A77" s="110" t="str">
        <f t="shared" si="7"/>
        <v/>
      </c>
      <c r="B77" s="18"/>
      <c r="C77" s="24"/>
      <c r="D77" s="24"/>
      <c r="E77" s="24"/>
      <c r="F77" s="58" t="str">
        <f t="shared" si="6"/>
        <v/>
      </c>
      <c r="G77" s="31"/>
      <c r="H77" s="31"/>
      <c r="I77" s="31"/>
      <c r="J77" s="28"/>
      <c r="K77" s="29"/>
      <c r="L77" s="117"/>
      <c r="M77" s="117"/>
      <c r="N77" s="117"/>
      <c r="O77" s="117"/>
      <c r="P77" s="117"/>
      <c r="Q77" s="117"/>
      <c r="R77" s="117"/>
      <c r="S77" s="117"/>
      <c r="T77" s="117"/>
      <c r="U77" s="117"/>
    </row>
    <row r="78" spans="1:21" x14ac:dyDescent="0.2">
      <c r="A78" s="110" t="str">
        <f t="shared" si="7"/>
        <v/>
      </c>
      <c r="B78" s="18"/>
      <c r="C78" s="24"/>
      <c r="D78" s="24"/>
      <c r="E78" s="24"/>
      <c r="F78" s="58" t="str">
        <f t="shared" si="6"/>
        <v/>
      </c>
      <c r="G78" s="31"/>
      <c r="H78" s="31"/>
      <c r="I78" s="31"/>
      <c r="J78" s="28"/>
      <c r="K78" s="29"/>
      <c r="L78" s="117"/>
      <c r="M78" s="117"/>
      <c r="N78" s="117"/>
      <c r="O78" s="117"/>
      <c r="P78" s="117"/>
      <c r="Q78" s="117"/>
      <c r="R78" s="117"/>
      <c r="S78" s="117"/>
      <c r="T78" s="117"/>
      <c r="U78" s="117"/>
    </row>
    <row r="79" spans="1:21" x14ac:dyDescent="0.2">
      <c r="A79" s="110" t="str">
        <f t="shared" si="7"/>
        <v/>
      </c>
      <c r="B79" s="18"/>
      <c r="C79" s="24"/>
      <c r="D79" s="24"/>
      <c r="E79" s="24"/>
      <c r="F79" s="58" t="str">
        <f t="shared" si="6"/>
        <v/>
      </c>
      <c r="G79" s="31"/>
      <c r="H79" s="31"/>
      <c r="I79" s="31"/>
      <c r="J79" s="28"/>
      <c r="K79" s="29"/>
      <c r="L79" s="117"/>
      <c r="M79" s="117"/>
      <c r="N79" s="117"/>
      <c r="O79" s="117"/>
      <c r="P79" s="117"/>
      <c r="Q79" s="117"/>
      <c r="R79" s="117"/>
      <c r="S79" s="117"/>
      <c r="T79" s="117"/>
      <c r="U79" s="117"/>
    </row>
    <row r="80" spans="1:21" x14ac:dyDescent="0.2">
      <c r="A80" s="110" t="str">
        <f t="shared" si="7"/>
        <v/>
      </c>
      <c r="B80" s="18"/>
      <c r="C80" s="24"/>
      <c r="D80" s="24"/>
      <c r="E80" s="24"/>
      <c r="F80" s="58" t="str">
        <f t="shared" si="6"/>
        <v/>
      </c>
      <c r="G80" s="31"/>
      <c r="H80" s="31"/>
      <c r="I80" s="31"/>
      <c r="J80" s="28"/>
      <c r="K80" s="29"/>
      <c r="L80" s="117"/>
      <c r="M80" s="117"/>
      <c r="N80" s="117"/>
      <c r="O80" s="117"/>
      <c r="P80" s="117"/>
      <c r="Q80" s="117"/>
      <c r="R80" s="117"/>
      <c r="S80" s="117"/>
      <c r="T80" s="117"/>
      <c r="U80" s="117"/>
    </row>
    <row r="81" spans="1:21" x14ac:dyDescent="0.2">
      <c r="A81" s="110" t="str">
        <f t="shared" si="7"/>
        <v/>
      </c>
      <c r="B81" s="18"/>
      <c r="C81" s="24"/>
      <c r="D81" s="24"/>
      <c r="E81" s="24"/>
      <c r="F81" s="58" t="str">
        <f t="shared" si="6"/>
        <v/>
      </c>
      <c r="G81" s="31"/>
      <c r="H81" s="31"/>
      <c r="I81" s="31"/>
      <c r="J81" s="28"/>
      <c r="K81" s="29"/>
      <c r="L81" s="117"/>
      <c r="M81" s="117"/>
      <c r="N81" s="117"/>
      <c r="O81" s="117"/>
      <c r="P81" s="117"/>
      <c r="Q81" s="117"/>
      <c r="R81" s="117"/>
      <c r="S81" s="117"/>
      <c r="T81" s="117"/>
      <c r="U81" s="117"/>
    </row>
    <row r="82" spans="1:21" x14ac:dyDescent="0.2">
      <c r="A82" s="110" t="str">
        <f t="shared" si="7"/>
        <v/>
      </c>
      <c r="B82" s="18"/>
      <c r="C82" s="24"/>
      <c r="D82" s="24"/>
      <c r="E82" s="24"/>
      <c r="F82" s="58" t="str">
        <f t="shared" si="6"/>
        <v/>
      </c>
      <c r="G82" s="31"/>
      <c r="H82" s="31"/>
      <c r="I82" s="31"/>
      <c r="J82" s="28"/>
      <c r="K82" s="29"/>
      <c r="L82" s="117"/>
      <c r="M82" s="117"/>
      <c r="N82" s="117"/>
      <c r="O82" s="117"/>
      <c r="P82" s="117"/>
      <c r="Q82" s="117"/>
      <c r="R82" s="117"/>
      <c r="S82" s="117"/>
      <c r="T82" s="117"/>
      <c r="U82" s="117"/>
    </row>
    <row r="83" spans="1:21" x14ac:dyDescent="0.2">
      <c r="A83" s="110" t="str">
        <f t="shared" si="7"/>
        <v/>
      </c>
      <c r="B83" s="18"/>
      <c r="C83" s="24"/>
      <c r="D83" s="24"/>
      <c r="E83" s="24"/>
      <c r="F83" s="58" t="str">
        <f t="shared" si="6"/>
        <v/>
      </c>
      <c r="G83" s="31"/>
      <c r="H83" s="31"/>
      <c r="I83" s="31"/>
      <c r="J83" s="28"/>
      <c r="K83" s="29"/>
      <c r="L83" s="117"/>
      <c r="M83" s="117"/>
      <c r="N83" s="117"/>
      <c r="O83" s="117"/>
      <c r="P83" s="117"/>
      <c r="Q83" s="117"/>
      <c r="R83" s="117"/>
      <c r="S83" s="117"/>
      <c r="T83" s="117"/>
      <c r="U83" s="117"/>
    </row>
    <row r="84" spans="1:21" ht="34" x14ac:dyDescent="0.2">
      <c r="A84" s="112" t="s">
        <v>89</v>
      </c>
      <c r="B84" s="65" t="s">
        <v>90</v>
      </c>
      <c r="C84" s="57">
        <f>SUM(C85:C106)</f>
        <v>0</v>
      </c>
      <c r="D84" s="57">
        <f>SUM(D85:D106)</f>
        <v>0</v>
      </c>
      <c r="E84" s="57">
        <f>SUM(E85:E106)</f>
        <v>0</v>
      </c>
      <c r="F84" s="58">
        <f>SUM(C84:E84)</f>
        <v>0</v>
      </c>
      <c r="G84" s="59" t="s">
        <v>164</v>
      </c>
      <c r="H84" s="62" t="s">
        <v>56</v>
      </c>
      <c r="I84" s="55" t="s">
        <v>57</v>
      </c>
      <c r="J84" s="55" t="s">
        <v>58</v>
      </c>
      <c r="K84" s="116" t="s">
        <v>59</v>
      </c>
      <c r="L84" s="117"/>
      <c r="M84" s="117"/>
      <c r="N84" s="117"/>
      <c r="O84" s="117"/>
      <c r="P84" s="117"/>
      <c r="Q84" s="117"/>
      <c r="R84" s="117"/>
      <c r="S84" s="117"/>
      <c r="T84" s="117"/>
      <c r="U84" s="117"/>
    </row>
    <row r="85" spans="1:21" x14ac:dyDescent="0.2">
      <c r="A85" s="110" t="str">
        <f t="shared" ref="A85:A91" si="8">IF($B85="","",ROW())</f>
        <v/>
      </c>
      <c r="B85" s="18"/>
      <c r="C85" s="24"/>
      <c r="D85" s="24"/>
      <c r="E85" s="24"/>
      <c r="F85" s="58" t="str">
        <f t="shared" ref="F85:F106" si="9">IF(COUNTA(B85:E85,G85:K85)=0,"",SUM(C85:E85))</f>
        <v/>
      </c>
      <c r="G85" s="30"/>
      <c r="H85" s="30"/>
      <c r="I85" s="30"/>
      <c r="J85" s="28"/>
      <c r="K85" s="29"/>
      <c r="L85" s="117"/>
      <c r="M85" s="117"/>
      <c r="N85" s="117"/>
      <c r="O85" s="117"/>
      <c r="P85" s="117"/>
      <c r="Q85" s="117"/>
      <c r="R85" s="117"/>
      <c r="S85" s="117"/>
      <c r="T85" s="117"/>
      <c r="U85" s="117"/>
    </row>
    <row r="86" spans="1:21" x14ac:dyDescent="0.2">
      <c r="A86" s="110" t="str">
        <f t="shared" si="8"/>
        <v/>
      </c>
      <c r="B86" s="18"/>
      <c r="C86" s="24"/>
      <c r="D86" s="24"/>
      <c r="E86" s="24"/>
      <c r="F86" s="58" t="str">
        <f t="shared" si="9"/>
        <v/>
      </c>
      <c r="G86" s="30"/>
      <c r="H86" s="30"/>
      <c r="I86" s="30"/>
      <c r="J86" s="28"/>
      <c r="K86" s="29"/>
      <c r="L86" s="117"/>
      <c r="M86" s="117"/>
      <c r="N86" s="117"/>
      <c r="O86" s="117"/>
      <c r="P86" s="117"/>
      <c r="Q86" s="117"/>
      <c r="R86" s="117"/>
      <c r="S86" s="117"/>
      <c r="T86" s="117"/>
      <c r="U86" s="117"/>
    </row>
    <row r="87" spans="1:21" s="4" customFormat="1" x14ac:dyDescent="0.2">
      <c r="A87" s="110" t="str">
        <f t="shared" si="8"/>
        <v/>
      </c>
      <c r="B87" s="18"/>
      <c r="C87" s="24"/>
      <c r="D87" s="24"/>
      <c r="E87" s="24"/>
      <c r="F87" s="58" t="str">
        <f t="shared" si="9"/>
        <v/>
      </c>
      <c r="G87" s="32"/>
      <c r="H87" s="32"/>
      <c r="I87" s="32"/>
      <c r="J87" s="33"/>
      <c r="K87" s="34"/>
      <c r="L87" s="117"/>
      <c r="M87" s="117"/>
      <c r="N87" s="117"/>
      <c r="O87" s="117"/>
      <c r="P87" s="117"/>
      <c r="Q87" s="117"/>
      <c r="R87" s="117"/>
      <c r="S87" s="117"/>
      <c r="T87" s="117"/>
      <c r="U87" s="117"/>
    </row>
    <row r="88" spans="1:21" x14ac:dyDescent="0.2">
      <c r="A88" s="110" t="str">
        <f t="shared" si="8"/>
        <v/>
      </c>
      <c r="B88" s="18"/>
      <c r="C88" s="24"/>
      <c r="D88" s="24"/>
      <c r="E88" s="24"/>
      <c r="F88" s="58" t="str">
        <f t="shared" si="9"/>
        <v/>
      </c>
      <c r="G88" s="35"/>
      <c r="H88" s="35"/>
      <c r="I88" s="35"/>
      <c r="J88" s="36"/>
      <c r="K88" s="37"/>
      <c r="L88" s="117"/>
      <c r="M88" s="117"/>
      <c r="N88" s="117"/>
      <c r="O88" s="117"/>
      <c r="P88" s="117"/>
      <c r="Q88" s="117"/>
      <c r="R88" s="117"/>
      <c r="S88" s="117"/>
      <c r="T88" s="117"/>
      <c r="U88" s="117"/>
    </row>
    <row r="89" spans="1:21" s="4" customFormat="1" x14ac:dyDescent="0.2">
      <c r="A89" s="110" t="str">
        <f t="shared" si="8"/>
        <v/>
      </c>
      <c r="B89" s="18"/>
      <c r="C89" s="24"/>
      <c r="D89" s="24"/>
      <c r="E89" s="24"/>
      <c r="F89" s="58" t="str">
        <f t="shared" si="9"/>
        <v/>
      </c>
      <c r="G89" s="31"/>
      <c r="H89" s="31"/>
      <c r="I89" s="31"/>
      <c r="J89" s="36"/>
      <c r="K89" s="37"/>
      <c r="L89" s="117"/>
      <c r="M89" s="117"/>
      <c r="N89" s="117"/>
      <c r="O89" s="117"/>
      <c r="P89" s="117"/>
      <c r="Q89" s="117"/>
      <c r="R89" s="117"/>
      <c r="S89" s="117"/>
      <c r="T89" s="117"/>
      <c r="U89" s="117"/>
    </row>
    <row r="90" spans="1:21" x14ac:dyDescent="0.2">
      <c r="A90" s="110" t="str">
        <f t="shared" si="8"/>
        <v/>
      </c>
      <c r="B90" s="18"/>
      <c r="C90" s="24"/>
      <c r="D90" s="24"/>
      <c r="E90" s="24"/>
      <c r="F90" s="58" t="str">
        <f t="shared" si="9"/>
        <v/>
      </c>
      <c r="G90" s="31"/>
      <c r="H90" s="31"/>
      <c r="I90" s="31"/>
      <c r="J90" s="36"/>
      <c r="K90" s="37"/>
      <c r="L90" s="117"/>
      <c r="M90" s="117"/>
      <c r="N90" s="117"/>
      <c r="O90" s="117"/>
      <c r="P90" s="117"/>
      <c r="Q90" s="117"/>
      <c r="R90" s="117"/>
      <c r="S90" s="117"/>
      <c r="T90" s="117"/>
      <c r="U90" s="117"/>
    </row>
    <row r="91" spans="1:21" x14ac:dyDescent="0.2">
      <c r="A91" s="110" t="str">
        <f t="shared" si="8"/>
        <v/>
      </c>
      <c r="B91" s="18"/>
      <c r="C91" s="24"/>
      <c r="D91" s="24"/>
      <c r="E91" s="24"/>
      <c r="F91" s="58" t="str">
        <f t="shared" si="9"/>
        <v/>
      </c>
      <c r="G91" s="31"/>
      <c r="H91" s="31"/>
      <c r="I91" s="31"/>
      <c r="J91" s="36"/>
      <c r="K91" s="37"/>
      <c r="L91" s="117"/>
      <c r="M91" s="117"/>
      <c r="N91" s="117"/>
      <c r="O91" s="117"/>
      <c r="P91" s="117"/>
      <c r="Q91" s="117"/>
      <c r="R91" s="117"/>
      <c r="S91" s="117"/>
      <c r="T91" s="117"/>
      <c r="U91" s="117"/>
    </row>
    <row r="92" spans="1:21" x14ac:dyDescent="0.2">
      <c r="A92" s="110" t="str">
        <f t="shared" ref="A92:A106" si="10">IF($B92="","",ROW())</f>
        <v/>
      </c>
      <c r="B92" s="18"/>
      <c r="C92" s="24"/>
      <c r="D92" s="24"/>
      <c r="E92" s="24"/>
      <c r="F92" s="58" t="str">
        <f t="shared" si="9"/>
        <v/>
      </c>
      <c r="G92" s="31"/>
      <c r="H92" s="31"/>
      <c r="I92" s="31"/>
      <c r="J92" s="36"/>
      <c r="K92" s="37"/>
      <c r="L92" s="117"/>
      <c r="M92" s="117"/>
      <c r="N92" s="117"/>
      <c r="O92" s="117"/>
      <c r="P92" s="117"/>
      <c r="Q92" s="117"/>
      <c r="R92" s="117"/>
      <c r="S92" s="117"/>
      <c r="T92" s="117"/>
      <c r="U92" s="117"/>
    </row>
    <row r="93" spans="1:21" x14ac:dyDescent="0.2">
      <c r="A93" s="110" t="str">
        <f t="shared" si="10"/>
        <v/>
      </c>
      <c r="B93" s="18"/>
      <c r="C93" s="24"/>
      <c r="D93" s="24"/>
      <c r="E93" s="24"/>
      <c r="F93" s="58" t="str">
        <f t="shared" si="9"/>
        <v/>
      </c>
      <c r="G93" s="31"/>
      <c r="H93" s="31"/>
      <c r="I93" s="31"/>
      <c r="J93" s="36"/>
      <c r="K93" s="37"/>
      <c r="L93" s="117"/>
      <c r="M93" s="117"/>
      <c r="N93" s="117"/>
      <c r="O93" s="117"/>
      <c r="P93" s="117"/>
      <c r="Q93" s="117"/>
      <c r="R93" s="117"/>
      <c r="S93" s="117"/>
      <c r="T93" s="117"/>
      <c r="U93" s="117"/>
    </row>
    <row r="94" spans="1:21" x14ac:dyDescent="0.2">
      <c r="A94" s="110" t="str">
        <f t="shared" si="10"/>
        <v/>
      </c>
      <c r="B94" s="18"/>
      <c r="C94" s="24"/>
      <c r="D94" s="24"/>
      <c r="E94" s="24"/>
      <c r="F94" s="58" t="str">
        <f t="shared" si="9"/>
        <v/>
      </c>
      <c r="G94" s="31"/>
      <c r="H94" s="31"/>
      <c r="I94" s="31"/>
      <c r="J94" s="36"/>
      <c r="K94" s="37"/>
      <c r="L94" s="117"/>
      <c r="M94" s="117"/>
      <c r="N94" s="117"/>
      <c r="O94" s="117"/>
      <c r="P94" s="117"/>
      <c r="Q94" s="117"/>
      <c r="R94" s="117"/>
      <c r="S94" s="117"/>
      <c r="T94" s="117"/>
      <c r="U94" s="117"/>
    </row>
    <row r="95" spans="1:21" x14ac:dyDescent="0.2">
      <c r="A95" s="110" t="str">
        <f t="shared" si="10"/>
        <v/>
      </c>
      <c r="B95" s="18"/>
      <c r="C95" s="24"/>
      <c r="D95" s="24"/>
      <c r="E95" s="24"/>
      <c r="F95" s="58" t="str">
        <f t="shared" si="9"/>
        <v/>
      </c>
      <c r="G95" s="31"/>
      <c r="H95" s="31"/>
      <c r="I95" s="31"/>
      <c r="J95" s="36"/>
      <c r="K95" s="37"/>
      <c r="L95" s="117"/>
      <c r="M95" s="117"/>
      <c r="N95" s="117"/>
      <c r="O95" s="117"/>
      <c r="P95" s="117"/>
      <c r="Q95" s="117"/>
      <c r="R95" s="117"/>
      <c r="S95" s="117"/>
      <c r="T95" s="117"/>
      <c r="U95" s="117"/>
    </row>
    <row r="96" spans="1:21" x14ac:dyDescent="0.2">
      <c r="A96" s="110" t="str">
        <f t="shared" si="10"/>
        <v/>
      </c>
      <c r="B96" s="18"/>
      <c r="C96" s="24"/>
      <c r="D96" s="24"/>
      <c r="E96" s="24"/>
      <c r="F96" s="58" t="str">
        <f t="shared" si="9"/>
        <v/>
      </c>
      <c r="G96" s="31"/>
      <c r="H96" s="31"/>
      <c r="I96" s="31"/>
      <c r="J96" s="36"/>
      <c r="K96" s="37"/>
      <c r="L96" s="117"/>
      <c r="M96" s="117"/>
      <c r="N96" s="117"/>
      <c r="O96" s="117"/>
      <c r="P96" s="117"/>
      <c r="Q96" s="117"/>
      <c r="R96" s="117"/>
      <c r="S96" s="117"/>
      <c r="T96" s="117"/>
      <c r="U96" s="117"/>
    </row>
    <row r="97" spans="1:21" x14ac:dyDescent="0.2">
      <c r="A97" s="110" t="str">
        <f t="shared" si="10"/>
        <v/>
      </c>
      <c r="B97" s="18"/>
      <c r="C97" s="24"/>
      <c r="D97" s="24"/>
      <c r="E97" s="24"/>
      <c r="F97" s="58" t="str">
        <f t="shared" si="9"/>
        <v/>
      </c>
      <c r="G97" s="31"/>
      <c r="H97" s="31"/>
      <c r="I97" s="31"/>
      <c r="J97" s="36"/>
      <c r="K97" s="37"/>
      <c r="L97" s="117"/>
      <c r="M97" s="117"/>
      <c r="N97" s="117"/>
      <c r="O97" s="117"/>
      <c r="P97" s="117"/>
      <c r="Q97" s="117"/>
      <c r="R97" s="117"/>
      <c r="S97" s="117"/>
      <c r="T97" s="117"/>
      <c r="U97" s="117"/>
    </row>
    <row r="98" spans="1:21" x14ac:dyDescent="0.2">
      <c r="A98" s="110" t="str">
        <f t="shared" si="10"/>
        <v/>
      </c>
      <c r="B98" s="18"/>
      <c r="C98" s="24"/>
      <c r="D98" s="24"/>
      <c r="E98" s="24"/>
      <c r="F98" s="58" t="str">
        <f t="shared" si="9"/>
        <v/>
      </c>
      <c r="G98" s="31"/>
      <c r="H98" s="31"/>
      <c r="I98" s="31"/>
      <c r="J98" s="36"/>
      <c r="K98" s="37"/>
      <c r="L98" s="117"/>
      <c r="M98" s="117"/>
      <c r="N98" s="117"/>
      <c r="O98" s="117"/>
      <c r="P98" s="117"/>
      <c r="Q98" s="117"/>
      <c r="R98" s="117"/>
      <c r="S98" s="117"/>
      <c r="T98" s="117"/>
      <c r="U98" s="117"/>
    </row>
    <row r="99" spans="1:21" x14ac:dyDescent="0.2">
      <c r="A99" s="110" t="str">
        <f t="shared" si="10"/>
        <v/>
      </c>
      <c r="B99" s="18"/>
      <c r="C99" s="24"/>
      <c r="D99" s="24"/>
      <c r="E99" s="24"/>
      <c r="F99" s="58" t="str">
        <f t="shared" si="9"/>
        <v/>
      </c>
      <c r="G99" s="31"/>
      <c r="H99" s="31"/>
      <c r="I99" s="31"/>
      <c r="J99" s="36"/>
      <c r="K99" s="37"/>
      <c r="L99" s="117"/>
      <c r="M99" s="117"/>
      <c r="N99" s="117"/>
      <c r="O99" s="117"/>
      <c r="P99" s="117"/>
      <c r="Q99" s="117"/>
      <c r="R99" s="117"/>
      <c r="S99" s="117"/>
      <c r="T99" s="117"/>
      <c r="U99" s="117"/>
    </row>
    <row r="100" spans="1:21" x14ac:dyDescent="0.2">
      <c r="A100" s="110" t="str">
        <f t="shared" si="10"/>
        <v/>
      </c>
      <c r="B100" s="18"/>
      <c r="C100" s="24"/>
      <c r="D100" s="24"/>
      <c r="E100" s="24"/>
      <c r="F100" s="58" t="str">
        <f t="shared" si="9"/>
        <v/>
      </c>
      <c r="G100" s="31"/>
      <c r="H100" s="31"/>
      <c r="I100" s="31"/>
      <c r="J100" s="36"/>
      <c r="K100" s="3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</row>
    <row r="101" spans="1:21" x14ac:dyDescent="0.2">
      <c r="A101" s="110" t="str">
        <f t="shared" si="10"/>
        <v/>
      </c>
      <c r="B101" s="18"/>
      <c r="C101" s="24"/>
      <c r="D101" s="24"/>
      <c r="E101" s="24"/>
      <c r="F101" s="58" t="str">
        <f t="shared" si="9"/>
        <v/>
      </c>
      <c r="G101" s="31"/>
      <c r="H101" s="31"/>
      <c r="I101" s="31"/>
      <c r="J101" s="36"/>
      <c r="K101" s="3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</row>
    <row r="102" spans="1:21" x14ac:dyDescent="0.2">
      <c r="A102" s="110" t="str">
        <f t="shared" si="10"/>
        <v/>
      </c>
      <c r="B102" s="18"/>
      <c r="C102" s="24"/>
      <c r="D102" s="24"/>
      <c r="E102" s="24"/>
      <c r="F102" s="58" t="str">
        <f t="shared" si="9"/>
        <v/>
      </c>
      <c r="G102" s="31"/>
      <c r="H102" s="31"/>
      <c r="I102" s="31"/>
      <c r="J102" s="36"/>
      <c r="K102" s="3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</row>
    <row r="103" spans="1:21" x14ac:dyDescent="0.2">
      <c r="A103" s="110" t="str">
        <f t="shared" si="10"/>
        <v/>
      </c>
      <c r="B103" s="18"/>
      <c r="C103" s="24"/>
      <c r="D103" s="24"/>
      <c r="E103" s="24"/>
      <c r="F103" s="58" t="str">
        <f t="shared" si="9"/>
        <v/>
      </c>
      <c r="G103" s="31"/>
      <c r="H103" s="31"/>
      <c r="I103" s="31"/>
      <c r="J103" s="36"/>
      <c r="K103" s="3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</row>
    <row r="104" spans="1:21" x14ac:dyDescent="0.2">
      <c r="A104" s="110" t="str">
        <f t="shared" si="10"/>
        <v/>
      </c>
      <c r="B104" s="18"/>
      <c r="C104" s="24"/>
      <c r="D104" s="24"/>
      <c r="E104" s="24"/>
      <c r="F104" s="58" t="str">
        <f t="shared" si="9"/>
        <v/>
      </c>
      <c r="G104" s="31"/>
      <c r="H104" s="31"/>
      <c r="I104" s="31"/>
      <c r="J104" s="36"/>
      <c r="K104" s="3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</row>
    <row r="105" spans="1:21" x14ac:dyDescent="0.2">
      <c r="A105" s="110" t="str">
        <f t="shared" si="10"/>
        <v/>
      </c>
      <c r="B105" s="18"/>
      <c r="C105" s="24"/>
      <c r="D105" s="24"/>
      <c r="E105" s="24"/>
      <c r="F105" s="58" t="str">
        <f t="shared" si="9"/>
        <v/>
      </c>
      <c r="G105" s="31"/>
      <c r="H105" s="31"/>
      <c r="I105" s="31"/>
      <c r="J105" s="36"/>
      <c r="K105" s="3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</row>
    <row r="106" spans="1:21" x14ac:dyDescent="0.2">
      <c r="A106" s="110" t="str">
        <f t="shared" si="10"/>
        <v/>
      </c>
      <c r="B106" s="18"/>
      <c r="C106" s="24"/>
      <c r="D106" s="24"/>
      <c r="E106" s="24"/>
      <c r="F106" s="58" t="str">
        <f t="shared" si="9"/>
        <v/>
      </c>
      <c r="G106" s="31"/>
      <c r="H106" s="31"/>
      <c r="I106" s="31"/>
      <c r="J106" s="36"/>
      <c r="K106" s="37"/>
      <c r="L106" s="117"/>
      <c r="M106" s="117"/>
      <c r="N106" s="117"/>
      <c r="O106" s="117"/>
      <c r="P106" s="117"/>
      <c r="Q106" s="117"/>
      <c r="R106" s="117"/>
      <c r="S106" s="117"/>
      <c r="T106" s="117"/>
      <c r="U106" s="117"/>
    </row>
    <row r="107" spans="1:21" x14ac:dyDescent="0.2">
      <c r="A107" s="112" t="s">
        <v>89</v>
      </c>
      <c r="B107" s="65" t="s">
        <v>17</v>
      </c>
      <c r="C107" s="57">
        <f>SUM(C108:C125)</f>
        <v>0</v>
      </c>
      <c r="D107" s="57">
        <f>SUM(D108:D125)</f>
        <v>0</v>
      </c>
      <c r="E107" s="57">
        <f>SUM(E108:E125)</f>
        <v>0</v>
      </c>
      <c r="F107" s="58">
        <f>SUM(C107:E107)</f>
        <v>0</v>
      </c>
      <c r="G107" s="114" t="s">
        <v>60</v>
      </c>
      <c r="H107" s="114" t="s">
        <v>49</v>
      </c>
      <c r="I107" s="114" t="s">
        <v>61</v>
      </c>
      <c r="J107" s="115" t="s">
        <v>62</v>
      </c>
      <c r="K107" s="116" t="s">
        <v>52</v>
      </c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</row>
    <row r="108" spans="1:21" x14ac:dyDescent="0.2">
      <c r="A108" s="110" t="str">
        <f>IF($B108="","",ROW())</f>
        <v/>
      </c>
      <c r="B108" s="31"/>
      <c r="C108" s="24"/>
      <c r="D108" s="24"/>
      <c r="E108" s="24"/>
      <c r="F108" s="58" t="str">
        <f t="shared" ref="F108:F125" si="11">IF(COUNTA(B108:E108,G108:K108)=0,"",SUM(C108:E108))</f>
        <v/>
      </c>
      <c r="G108" s="38"/>
      <c r="H108" s="38"/>
      <c r="I108" s="38"/>
      <c r="J108" s="33"/>
      <c r="K108" s="34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</row>
    <row r="109" spans="1:21" x14ac:dyDescent="0.2">
      <c r="A109" s="118" t="str">
        <f>IF($B109="","",ROW())</f>
        <v/>
      </c>
      <c r="B109" s="18"/>
      <c r="C109" s="24"/>
      <c r="D109" s="24"/>
      <c r="E109" s="24"/>
      <c r="F109" s="58" t="str">
        <f t="shared" si="11"/>
        <v/>
      </c>
      <c r="G109" s="31"/>
      <c r="H109" s="31"/>
      <c r="I109" s="31"/>
      <c r="J109" s="28"/>
      <c r="K109" s="29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</row>
    <row r="110" spans="1:21" x14ac:dyDescent="0.2">
      <c r="A110" s="110" t="str">
        <f>IF($B110="","",ROW())</f>
        <v/>
      </c>
      <c r="B110" s="18"/>
      <c r="C110" s="24"/>
      <c r="D110" s="24"/>
      <c r="E110" s="24"/>
      <c r="F110" s="58" t="str">
        <f t="shared" si="11"/>
        <v/>
      </c>
      <c r="G110" s="31"/>
      <c r="H110" s="31"/>
      <c r="I110" s="31"/>
      <c r="J110" s="28"/>
      <c r="K110" s="29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</row>
    <row r="111" spans="1:21" x14ac:dyDescent="0.2">
      <c r="A111" s="110" t="str">
        <f t="shared" ref="A111:A125" si="12">IF($B111="","",ROW())</f>
        <v/>
      </c>
      <c r="B111" s="18"/>
      <c r="C111" s="24"/>
      <c r="D111" s="24"/>
      <c r="E111" s="24"/>
      <c r="F111" s="58" t="str">
        <f t="shared" si="11"/>
        <v/>
      </c>
      <c r="G111" s="31"/>
      <c r="H111" s="31"/>
      <c r="I111" s="31"/>
      <c r="J111" s="28"/>
      <c r="K111" s="29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</row>
    <row r="112" spans="1:21" x14ac:dyDescent="0.2">
      <c r="A112" s="110" t="str">
        <f t="shared" si="12"/>
        <v/>
      </c>
      <c r="B112" s="18"/>
      <c r="C112" s="24"/>
      <c r="D112" s="24"/>
      <c r="E112" s="24"/>
      <c r="F112" s="58" t="str">
        <f t="shared" si="11"/>
        <v/>
      </c>
      <c r="G112" s="31"/>
      <c r="H112" s="31"/>
      <c r="I112" s="31"/>
      <c r="J112" s="28"/>
      <c r="K112" s="29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</row>
    <row r="113" spans="1:21" x14ac:dyDescent="0.2">
      <c r="A113" s="110" t="str">
        <f t="shared" si="12"/>
        <v/>
      </c>
      <c r="B113" s="18"/>
      <c r="C113" s="24"/>
      <c r="D113" s="24"/>
      <c r="E113" s="24"/>
      <c r="F113" s="58" t="str">
        <f t="shared" si="11"/>
        <v/>
      </c>
      <c r="G113" s="31"/>
      <c r="H113" s="31"/>
      <c r="I113" s="31"/>
      <c r="J113" s="28"/>
      <c r="K113" s="29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</row>
    <row r="114" spans="1:21" x14ac:dyDescent="0.2">
      <c r="A114" s="110" t="str">
        <f t="shared" si="12"/>
        <v/>
      </c>
      <c r="B114" s="18"/>
      <c r="C114" s="24"/>
      <c r="D114" s="24"/>
      <c r="E114" s="24"/>
      <c r="F114" s="58" t="str">
        <f t="shared" si="11"/>
        <v/>
      </c>
      <c r="G114" s="31"/>
      <c r="H114" s="31"/>
      <c r="I114" s="31"/>
      <c r="J114" s="28"/>
      <c r="K114" s="29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</row>
    <row r="115" spans="1:21" x14ac:dyDescent="0.2">
      <c r="A115" s="110" t="str">
        <f t="shared" si="12"/>
        <v/>
      </c>
      <c r="B115" s="18"/>
      <c r="C115" s="24"/>
      <c r="D115" s="24"/>
      <c r="E115" s="24"/>
      <c r="F115" s="58" t="str">
        <f t="shared" si="11"/>
        <v/>
      </c>
      <c r="G115" s="31"/>
      <c r="H115" s="31"/>
      <c r="I115" s="31"/>
      <c r="J115" s="28"/>
      <c r="K115" s="29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</row>
    <row r="116" spans="1:21" x14ac:dyDescent="0.2">
      <c r="A116" s="110" t="str">
        <f t="shared" si="12"/>
        <v/>
      </c>
      <c r="B116" s="18"/>
      <c r="C116" s="24"/>
      <c r="D116" s="24"/>
      <c r="E116" s="24"/>
      <c r="F116" s="58" t="str">
        <f t="shared" si="11"/>
        <v/>
      </c>
      <c r="G116" s="31"/>
      <c r="H116" s="31"/>
      <c r="I116" s="31"/>
      <c r="J116" s="28"/>
      <c r="K116" s="29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</row>
    <row r="117" spans="1:21" x14ac:dyDescent="0.2">
      <c r="A117" s="110" t="str">
        <f t="shared" si="12"/>
        <v/>
      </c>
      <c r="B117" s="18"/>
      <c r="C117" s="24"/>
      <c r="D117" s="24"/>
      <c r="E117" s="24"/>
      <c r="F117" s="58" t="str">
        <f t="shared" si="11"/>
        <v/>
      </c>
      <c r="G117" s="31"/>
      <c r="H117" s="31"/>
      <c r="I117" s="31"/>
      <c r="J117" s="28"/>
      <c r="K117" s="29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</row>
    <row r="118" spans="1:21" x14ac:dyDescent="0.2">
      <c r="A118" s="110" t="str">
        <f t="shared" si="12"/>
        <v/>
      </c>
      <c r="B118" s="18"/>
      <c r="C118" s="24"/>
      <c r="D118" s="24"/>
      <c r="E118" s="24"/>
      <c r="F118" s="58" t="str">
        <f t="shared" si="11"/>
        <v/>
      </c>
      <c r="G118" s="31"/>
      <c r="H118" s="31"/>
      <c r="I118" s="31"/>
      <c r="J118" s="28"/>
      <c r="K118" s="29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</row>
    <row r="119" spans="1:21" x14ac:dyDescent="0.2">
      <c r="A119" s="110" t="str">
        <f t="shared" si="12"/>
        <v/>
      </c>
      <c r="B119" s="18"/>
      <c r="C119" s="24"/>
      <c r="D119" s="24"/>
      <c r="E119" s="24"/>
      <c r="F119" s="58" t="str">
        <f t="shared" si="11"/>
        <v/>
      </c>
      <c r="G119" s="31"/>
      <c r="H119" s="31"/>
      <c r="I119" s="31"/>
      <c r="J119" s="28"/>
      <c r="K119" s="29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</row>
    <row r="120" spans="1:21" x14ac:dyDescent="0.2">
      <c r="A120" s="110" t="str">
        <f t="shared" si="12"/>
        <v/>
      </c>
      <c r="B120" s="18"/>
      <c r="C120" s="24"/>
      <c r="D120" s="24"/>
      <c r="E120" s="24"/>
      <c r="F120" s="58" t="str">
        <f t="shared" si="11"/>
        <v/>
      </c>
      <c r="G120" s="31"/>
      <c r="H120" s="31"/>
      <c r="I120" s="31"/>
      <c r="J120" s="28"/>
      <c r="K120" s="29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</row>
    <row r="121" spans="1:21" x14ac:dyDescent="0.2">
      <c r="A121" s="110" t="str">
        <f t="shared" si="12"/>
        <v/>
      </c>
      <c r="B121" s="18"/>
      <c r="C121" s="24"/>
      <c r="D121" s="24"/>
      <c r="E121" s="24"/>
      <c r="F121" s="58" t="str">
        <f t="shared" si="11"/>
        <v/>
      </c>
      <c r="G121" s="31"/>
      <c r="H121" s="31"/>
      <c r="I121" s="31"/>
      <c r="J121" s="28"/>
      <c r="K121" s="29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</row>
    <row r="122" spans="1:21" x14ac:dyDescent="0.2">
      <c r="A122" s="110" t="str">
        <f t="shared" si="12"/>
        <v/>
      </c>
      <c r="B122" s="18"/>
      <c r="C122" s="24"/>
      <c r="D122" s="24"/>
      <c r="E122" s="24"/>
      <c r="F122" s="58" t="str">
        <f t="shared" si="11"/>
        <v/>
      </c>
      <c r="G122" s="31"/>
      <c r="H122" s="31"/>
      <c r="I122" s="31"/>
      <c r="J122" s="28"/>
      <c r="K122" s="29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</row>
    <row r="123" spans="1:21" x14ac:dyDescent="0.2">
      <c r="A123" s="110" t="str">
        <f t="shared" si="12"/>
        <v/>
      </c>
      <c r="B123" s="18"/>
      <c r="C123" s="24"/>
      <c r="D123" s="24"/>
      <c r="E123" s="24"/>
      <c r="F123" s="58" t="str">
        <f t="shared" si="11"/>
        <v/>
      </c>
      <c r="G123" s="31"/>
      <c r="H123" s="31"/>
      <c r="I123" s="31"/>
      <c r="J123" s="28"/>
      <c r="K123" s="29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</row>
    <row r="124" spans="1:21" x14ac:dyDescent="0.2">
      <c r="A124" s="110" t="str">
        <f t="shared" si="12"/>
        <v/>
      </c>
      <c r="B124" s="18"/>
      <c r="C124" s="24"/>
      <c r="D124" s="24"/>
      <c r="E124" s="24"/>
      <c r="F124" s="58" t="str">
        <f t="shared" si="11"/>
        <v/>
      </c>
      <c r="G124" s="31"/>
      <c r="H124" s="31"/>
      <c r="I124" s="31"/>
      <c r="J124" s="28"/>
      <c r="K124" s="29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</row>
    <row r="125" spans="1:21" x14ac:dyDescent="0.2">
      <c r="A125" s="110" t="str">
        <f t="shared" si="12"/>
        <v/>
      </c>
      <c r="B125" s="18"/>
      <c r="C125" s="24"/>
      <c r="D125" s="24"/>
      <c r="E125" s="24"/>
      <c r="F125" s="58" t="str">
        <f t="shared" si="11"/>
        <v/>
      </c>
      <c r="G125" s="31"/>
      <c r="H125" s="31"/>
      <c r="I125" s="31"/>
      <c r="J125" s="28"/>
      <c r="K125" s="29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</row>
    <row r="126" spans="1:21" x14ac:dyDescent="0.2">
      <c r="A126" s="112" t="s">
        <v>89</v>
      </c>
      <c r="B126" s="65" t="s">
        <v>18</v>
      </c>
      <c r="C126" s="57">
        <f>SUM(C127:C147)</f>
        <v>0</v>
      </c>
      <c r="D126" s="57">
        <f>SUM(D127:D147)</f>
        <v>0</v>
      </c>
      <c r="E126" s="57">
        <f>SUM(E127:E147)</f>
        <v>0</v>
      </c>
      <c r="F126" s="58">
        <f>SUM(C126:E126)</f>
        <v>0</v>
      </c>
      <c r="G126" s="114" t="s">
        <v>63</v>
      </c>
      <c r="H126" s="114" t="s">
        <v>64</v>
      </c>
      <c r="I126" s="114" t="s">
        <v>65</v>
      </c>
      <c r="J126" s="115" t="s">
        <v>66</v>
      </c>
      <c r="K126" s="116" t="s">
        <v>52</v>
      </c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</row>
    <row r="127" spans="1:21" ht="17" x14ac:dyDescent="0.2">
      <c r="A127" s="119" t="str">
        <f t="shared" ref="A127:A132" si="13">IF($B127="","",ROW())</f>
        <v/>
      </c>
      <c r="B127" s="18"/>
      <c r="C127" s="24"/>
      <c r="D127" s="24"/>
      <c r="E127" s="24"/>
      <c r="F127" s="58" t="str">
        <f>IF(COUNTA(B127:E127,G127:K127)=0,"",SUM(C127:E127))</f>
        <v/>
      </c>
      <c r="G127" s="31"/>
      <c r="H127" s="31"/>
      <c r="I127" s="31"/>
      <c r="J127" s="36"/>
      <c r="K127" s="3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</row>
    <row r="128" spans="1:21" ht="17" x14ac:dyDescent="0.2">
      <c r="A128" s="119" t="str">
        <f t="shared" si="13"/>
        <v/>
      </c>
      <c r="B128" s="18"/>
      <c r="C128" s="24"/>
      <c r="D128" s="24"/>
      <c r="E128" s="24"/>
      <c r="F128" s="58" t="str">
        <f>IF(COUNTA(B128:E128,G127:K127)=0,"",SUM(C128:E128))</f>
        <v/>
      </c>
      <c r="G128" s="38"/>
      <c r="H128" s="31"/>
      <c r="I128" s="31"/>
      <c r="J128" s="36"/>
      <c r="K128" s="37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</row>
    <row r="129" spans="1:21" ht="17" x14ac:dyDescent="0.2">
      <c r="A129" s="119" t="str">
        <f t="shared" si="13"/>
        <v/>
      </c>
      <c r="B129" s="18"/>
      <c r="C129" s="24"/>
      <c r="D129" s="24"/>
      <c r="E129" s="24"/>
      <c r="F129" s="58" t="str">
        <f>IF(COUNTA(B129:E129,G128:K128)=0,"",SUM(C129:E129))</f>
        <v/>
      </c>
      <c r="G129" s="31"/>
      <c r="H129" s="31"/>
      <c r="I129" s="31"/>
      <c r="J129" s="36"/>
      <c r="K129" s="37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</row>
    <row r="130" spans="1:21" ht="17" x14ac:dyDescent="0.2">
      <c r="A130" s="119" t="str">
        <f t="shared" si="13"/>
        <v/>
      </c>
      <c r="B130" s="18"/>
      <c r="C130" s="24"/>
      <c r="D130" s="24"/>
      <c r="E130" s="24"/>
      <c r="F130" s="58" t="str">
        <f>IF(COUNTA(B130:E130,G129:K129)=0,"",SUM(C130:E130))</f>
        <v/>
      </c>
      <c r="G130" s="31"/>
      <c r="H130" s="31"/>
      <c r="I130" s="31"/>
      <c r="J130" s="28"/>
      <c r="K130" s="29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</row>
    <row r="131" spans="1:21" x14ac:dyDescent="0.2">
      <c r="A131" s="110" t="str">
        <f t="shared" si="13"/>
        <v/>
      </c>
      <c r="B131" s="18"/>
      <c r="C131" s="24"/>
      <c r="D131" s="24"/>
      <c r="E131" s="24"/>
      <c r="F131" s="58" t="str">
        <f t="shared" ref="F131:F147" si="14">IF(COUNTA(B131:E131,G131:K131)=0,"",SUM(C131:E131))</f>
        <v/>
      </c>
      <c r="G131" s="31"/>
      <c r="H131" s="31"/>
      <c r="I131" s="31"/>
      <c r="J131" s="28"/>
      <c r="K131" s="29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</row>
    <row r="132" spans="1:21" x14ac:dyDescent="0.2">
      <c r="A132" s="110" t="str">
        <f t="shared" si="13"/>
        <v/>
      </c>
      <c r="B132" s="18"/>
      <c r="C132" s="24"/>
      <c r="D132" s="24"/>
      <c r="E132" s="24"/>
      <c r="F132" s="58" t="str">
        <f t="shared" si="14"/>
        <v/>
      </c>
      <c r="G132" s="31"/>
      <c r="H132" s="31"/>
      <c r="I132" s="31"/>
      <c r="J132" s="28"/>
      <c r="K132" s="29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</row>
    <row r="133" spans="1:21" x14ac:dyDescent="0.2">
      <c r="A133" s="110" t="str">
        <f t="shared" ref="A133:A147" si="15">IF($B133="","",ROW())</f>
        <v/>
      </c>
      <c r="B133" s="18"/>
      <c r="C133" s="24"/>
      <c r="D133" s="24"/>
      <c r="E133" s="24"/>
      <c r="F133" s="58" t="str">
        <f t="shared" si="14"/>
        <v/>
      </c>
      <c r="G133" s="31"/>
      <c r="H133" s="31"/>
      <c r="I133" s="31"/>
      <c r="J133" s="28"/>
      <c r="K133" s="29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</row>
    <row r="134" spans="1:21" x14ac:dyDescent="0.2">
      <c r="A134" s="110" t="str">
        <f t="shared" si="15"/>
        <v/>
      </c>
      <c r="B134" s="18"/>
      <c r="C134" s="24"/>
      <c r="D134" s="24"/>
      <c r="E134" s="24"/>
      <c r="F134" s="58" t="str">
        <f t="shared" si="14"/>
        <v/>
      </c>
      <c r="G134" s="31"/>
      <c r="H134" s="31"/>
      <c r="I134" s="31"/>
      <c r="J134" s="28"/>
      <c r="K134" s="29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</row>
    <row r="135" spans="1:21" x14ac:dyDescent="0.2">
      <c r="A135" s="110" t="str">
        <f t="shared" si="15"/>
        <v/>
      </c>
      <c r="B135" s="18"/>
      <c r="C135" s="24"/>
      <c r="D135" s="24"/>
      <c r="E135" s="24"/>
      <c r="F135" s="58" t="str">
        <f t="shared" si="14"/>
        <v/>
      </c>
      <c r="G135" s="31"/>
      <c r="H135" s="31"/>
      <c r="I135" s="31"/>
      <c r="J135" s="28"/>
      <c r="K135" s="29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</row>
    <row r="136" spans="1:21" x14ac:dyDescent="0.2">
      <c r="A136" s="110" t="str">
        <f t="shared" si="15"/>
        <v/>
      </c>
      <c r="B136" s="18"/>
      <c r="C136" s="24"/>
      <c r="D136" s="24"/>
      <c r="E136" s="24"/>
      <c r="F136" s="58" t="str">
        <f t="shared" si="14"/>
        <v/>
      </c>
      <c r="G136" s="31"/>
      <c r="H136" s="31"/>
      <c r="I136" s="31"/>
      <c r="J136" s="28"/>
      <c r="K136" s="29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</row>
    <row r="137" spans="1:21" x14ac:dyDescent="0.2">
      <c r="A137" s="110" t="str">
        <f t="shared" si="15"/>
        <v/>
      </c>
      <c r="B137" s="18"/>
      <c r="C137" s="24"/>
      <c r="D137" s="24"/>
      <c r="E137" s="24"/>
      <c r="F137" s="58" t="str">
        <f t="shared" si="14"/>
        <v/>
      </c>
      <c r="G137" s="31"/>
      <c r="H137" s="31"/>
      <c r="I137" s="31"/>
      <c r="J137" s="28"/>
      <c r="K137" s="29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</row>
    <row r="138" spans="1:21" x14ac:dyDescent="0.2">
      <c r="A138" s="110" t="str">
        <f t="shared" si="15"/>
        <v/>
      </c>
      <c r="B138" s="18"/>
      <c r="C138" s="24"/>
      <c r="D138" s="24"/>
      <c r="E138" s="24"/>
      <c r="F138" s="58" t="str">
        <f t="shared" si="14"/>
        <v/>
      </c>
      <c r="G138" s="31"/>
      <c r="H138" s="31"/>
      <c r="I138" s="31"/>
      <c r="J138" s="28"/>
      <c r="K138" s="29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</row>
    <row r="139" spans="1:21" x14ac:dyDescent="0.2">
      <c r="A139" s="110" t="str">
        <f t="shared" si="15"/>
        <v/>
      </c>
      <c r="B139" s="18"/>
      <c r="C139" s="24"/>
      <c r="D139" s="24"/>
      <c r="E139" s="24"/>
      <c r="F139" s="58" t="str">
        <f t="shared" si="14"/>
        <v/>
      </c>
      <c r="G139" s="31"/>
      <c r="H139" s="31"/>
      <c r="I139" s="31"/>
      <c r="J139" s="28"/>
      <c r="K139" s="29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</row>
    <row r="140" spans="1:21" x14ac:dyDescent="0.2">
      <c r="A140" s="110" t="str">
        <f t="shared" si="15"/>
        <v/>
      </c>
      <c r="B140" s="18"/>
      <c r="C140" s="24"/>
      <c r="D140" s="24"/>
      <c r="E140" s="24"/>
      <c r="F140" s="58" t="str">
        <f t="shared" si="14"/>
        <v/>
      </c>
      <c r="G140" s="31"/>
      <c r="H140" s="31"/>
      <c r="I140" s="31"/>
      <c r="J140" s="28"/>
      <c r="K140" s="29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</row>
    <row r="141" spans="1:21" x14ac:dyDescent="0.2">
      <c r="A141" s="110" t="str">
        <f t="shared" si="15"/>
        <v/>
      </c>
      <c r="B141" s="18"/>
      <c r="C141" s="24"/>
      <c r="D141" s="24"/>
      <c r="E141" s="24"/>
      <c r="F141" s="58" t="str">
        <f t="shared" si="14"/>
        <v/>
      </c>
      <c r="G141" s="31"/>
      <c r="H141" s="31"/>
      <c r="I141" s="31"/>
      <c r="J141" s="28"/>
      <c r="K141" s="29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</row>
    <row r="142" spans="1:21" x14ac:dyDescent="0.2">
      <c r="A142" s="110" t="str">
        <f t="shared" si="15"/>
        <v/>
      </c>
      <c r="B142" s="18"/>
      <c r="C142" s="24"/>
      <c r="D142" s="24"/>
      <c r="E142" s="24"/>
      <c r="F142" s="58" t="str">
        <f t="shared" si="14"/>
        <v/>
      </c>
      <c r="G142" s="31"/>
      <c r="H142" s="31"/>
      <c r="I142" s="31"/>
      <c r="J142" s="28"/>
      <c r="K142" s="39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</row>
    <row r="143" spans="1:21" x14ac:dyDescent="0.2">
      <c r="A143" s="110" t="str">
        <f t="shared" si="15"/>
        <v/>
      </c>
      <c r="B143" s="18"/>
      <c r="C143" s="24"/>
      <c r="D143" s="24"/>
      <c r="E143" s="24"/>
      <c r="F143" s="58" t="str">
        <f t="shared" si="14"/>
        <v/>
      </c>
      <c r="G143" s="31"/>
      <c r="H143" s="31"/>
      <c r="I143" s="31"/>
      <c r="J143" s="28"/>
      <c r="K143" s="39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</row>
    <row r="144" spans="1:21" x14ac:dyDescent="0.2">
      <c r="A144" s="110" t="str">
        <f t="shared" si="15"/>
        <v/>
      </c>
      <c r="B144" s="18"/>
      <c r="C144" s="24"/>
      <c r="D144" s="24"/>
      <c r="E144" s="24"/>
      <c r="F144" s="58" t="str">
        <f t="shared" si="14"/>
        <v/>
      </c>
      <c r="G144" s="31"/>
      <c r="H144" s="31"/>
      <c r="I144" s="31"/>
      <c r="J144" s="28"/>
      <c r="K144" s="39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</row>
    <row r="145" spans="1:26" x14ac:dyDescent="0.2">
      <c r="A145" s="110" t="str">
        <f t="shared" si="15"/>
        <v/>
      </c>
      <c r="B145" s="18"/>
      <c r="C145" s="24"/>
      <c r="D145" s="24"/>
      <c r="E145" s="24"/>
      <c r="F145" s="58" t="str">
        <f t="shared" si="14"/>
        <v/>
      </c>
      <c r="G145" s="31"/>
      <c r="H145" s="31"/>
      <c r="I145" s="31"/>
      <c r="J145" s="28"/>
      <c r="K145" s="39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</row>
    <row r="146" spans="1:26" x14ac:dyDescent="0.2">
      <c r="A146" s="110" t="str">
        <f t="shared" si="15"/>
        <v/>
      </c>
      <c r="B146" s="18"/>
      <c r="C146" s="24"/>
      <c r="D146" s="24"/>
      <c r="E146" s="24"/>
      <c r="F146" s="58" t="str">
        <f t="shared" si="14"/>
        <v/>
      </c>
      <c r="G146" s="31"/>
      <c r="H146" s="31"/>
      <c r="I146" s="31"/>
      <c r="J146" s="28"/>
      <c r="K146" s="39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</row>
    <row r="147" spans="1:26" x14ac:dyDescent="0.2">
      <c r="A147" s="110" t="str">
        <f t="shared" si="15"/>
        <v/>
      </c>
      <c r="B147" s="18"/>
      <c r="C147" s="24"/>
      <c r="D147" s="24"/>
      <c r="E147" s="24"/>
      <c r="F147" s="58" t="str">
        <f t="shared" si="14"/>
        <v/>
      </c>
      <c r="G147" s="31"/>
      <c r="H147" s="31"/>
      <c r="I147" s="31"/>
      <c r="J147" s="28"/>
      <c r="K147" s="39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</row>
    <row r="148" spans="1:26" x14ac:dyDescent="0.2">
      <c r="A148" s="120"/>
      <c r="B148" s="161"/>
      <c r="C148" s="162"/>
      <c r="D148" s="162"/>
      <c r="E148" s="162"/>
      <c r="F148" s="121"/>
      <c r="G148" s="163"/>
      <c r="H148" s="163"/>
      <c r="I148" s="163"/>
      <c r="J148" s="164"/>
      <c r="K148" s="39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</row>
    <row r="149" spans="1:26" ht="32" x14ac:dyDescent="0.2">
      <c r="A149" s="122"/>
      <c r="B149" s="123" t="s">
        <v>137</v>
      </c>
      <c r="C149" s="45"/>
      <c r="D149" s="45"/>
      <c r="E149" s="45"/>
      <c r="F149" s="58">
        <f>SUM(C149:E149)</f>
        <v>0</v>
      </c>
      <c r="G149" s="163"/>
      <c r="H149" s="163"/>
      <c r="I149" s="271" t="str">
        <f>"See MTDC Calculator. Must be less than or equal to "&amp;TEXT('MTDC Calculator'!B62,"$#,##0.00")&amp;""</f>
        <v>See MTDC Calculator. Must be less than or equal to $0.00</v>
      </c>
      <c r="J149" s="115"/>
      <c r="K149" s="39"/>
      <c r="L149" s="206"/>
      <c r="M149" s="206"/>
      <c r="N149" s="206"/>
      <c r="O149" s="206"/>
      <c r="P149" s="206"/>
      <c r="Q149" s="206"/>
      <c r="R149" s="206"/>
      <c r="S149" s="206"/>
      <c r="T149" s="206"/>
      <c r="U149" s="206"/>
    </row>
    <row r="150" spans="1:26" x14ac:dyDescent="0.2">
      <c r="A150" s="207"/>
      <c r="B150" s="124" t="s">
        <v>28</v>
      </c>
      <c r="C150" s="125">
        <f>SUM(C6,C39,C65,C84,C107,C126,C149)</f>
        <v>0</v>
      </c>
      <c r="D150" s="125">
        <f>SUM(D6,D39,D65,D84,D107,D126,D149)</f>
        <v>0</v>
      </c>
      <c r="E150" s="125">
        <f>SUM(E6,E39,E65,E84,E107,E126,E149)</f>
        <v>0</v>
      </c>
      <c r="F150" s="108">
        <f>SUM(C150:E150)</f>
        <v>0</v>
      </c>
      <c r="G150" s="126"/>
      <c r="H150" s="127"/>
      <c r="I150" s="127"/>
      <c r="J150" s="128"/>
      <c r="K150" s="128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</row>
    <row r="151" spans="1:26" x14ac:dyDescent="0.2">
      <c r="A151" s="129"/>
      <c r="B151" s="130"/>
      <c r="C151" s="130"/>
      <c r="D151" s="129"/>
      <c r="E151" s="130"/>
      <c r="F151" s="130"/>
      <c r="G151" s="130"/>
      <c r="H151" s="130"/>
      <c r="I151" s="130"/>
      <c r="J151" s="130"/>
      <c r="K151" s="130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</row>
    <row r="152" spans="1:26" x14ac:dyDescent="0.2">
      <c r="A152" s="44"/>
      <c r="B152" s="130"/>
      <c r="C152" s="130"/>
      <c r="D152" s="131"/>
      <c r="E152" s="133"/>
      <c r="F152" s="134"/>
      <c r="G152" s="135"/>
      <c r="H152" s="135"/>
      <c r="I152" s="135"/>
      <c r="J152" s="135"/>
      <c r="K152" s="135"/>
      <c r="L152" s="206"/>
      <c r="M152" s="206"/>
      <c r="N152" s="206"/>
      <c r="O152" s="206"/>
      <c r="P152" s="206"/>
      <c r="Q152" s="206"/>
      <c r="R152" s="206"/>
      <c r="S152" s="206"/>
      <c r="T152" s="206"/>
      <c r="U152" s="206"/>
      <c r="V152" s="206"/>
      <c r="W152" s="206"/>
      <c r="X152" s="206"/>
      <c r="Y152" s="206"/>
      <c r="Z152" s="206"/>
    </row>
    <row r="153" spans="1:26" ht="32" x14ac:dyDescent="0.2">
      <c r="A153" s="44"/>
      <c r="B153" s="106" t="s">
        <v>29</v>
      </c>
      <c r="C153" s="101"/>
      <c r="D153" s="101" t="s">
        <v>22</v>
      </c>
      <c r="E153" s="101" t="s">
        <v>23</v>
      </c>
      <c r="F153" s="136"/>
      <c r="G153" s="137"/>
      <c r="H153" s="137"/>
      <c r="I153" s="137"/>
      <c r="J153" s="137"/>
      <c r="K153" s="137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</row>
    <row r="154" spans="1:26" x14ac:dyDescent="0.2">
      <c r="A154" s="44"/>
      <c r="B154" s="18"/>
      <c r="C154" s="138"/>
      <c r="D154" s="19"/>
      <c r="E154" s="19"/>
      <c r="F154" s="125">
        <f>SUM(D154:E154)</f>
        <v>0</v>
      </c>
      <c r="G154" s="125"/>
      <c r="H154" s="125"/>
      <c r="I154" s="125"/>
      <c r="J154" s="125"/>
      <c r="K154" s="125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</row>
    <row r="155" spans="1:26" x14ac:dyDescent="0.2">
      <c r="A155" s="44"/>
      <c r="B155" s="18"/>
      <c r="C155" s="139"/>
      <c r="D155" s="19"/>
      <c r="E155" s="19"/>
      <c r="F155" s="125">
        <f t="shared" ref="F155:F168" si="16">SUM(D155:E155)</f>
        <v>0</v>
      </c>
      <c r="G155" s="125"/>
      <c r="H155" s="125"/>
      <c r="I155" s="125"/>
      <c r="J155" s="125"/>
      <c r="K155" s="125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</row>
    <row r="156" spans="1:26" x14ac:dyDescent="0.2">
      <c r="A156" s="44"/>
      <c r="B156" s="18"/>
      <c r="C156" s="140"/>
      <c r="D156" s="19"/>
      <c r="E156" s="19"/>
      <c r="F156" s="125">
        <f t="shared" si="16"/>
        <v>0</v>
      </c>
      <c r="G156" s="125"/>
      <c r="H156" s="125"/>
      <c r="I156" s="125"/>
      <c r="J156" s="125"/>
      <c r="K156" s="125"/>
      <c r="L156" s="117"/>
      <c r="M156" s="117"/>
      <c r="N156" s="117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</row>
    <row r="157" spans="1:26" x14ac:dyDescent="0.2">
      <c r="A157" s="44"/>
      <c r="B157" s="18"/>
      <c r="C157" s="140"/>
      <c r="D157" s="19"/>
      <c r="E157" s="19"/>
      <c r="F157" s="125">
        <f t="shared" si="16"/>
        <v>0</v>
      </c>
      <c r="G157" s="125"/>
      <c r="H157" s="125"/>
      <c r="I157" s="125"/>
      <c r="J157" s="125"/>
      <c r="K157" s="125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</row>
    <row r="158" spans="1:26" x14ac:dyDescent="0.2">
      <c r="A158" s="44"/>
      <c r="B158" s="18"/>
      <c r="C158" s="140"/>
      <c r="D158" s="19"/>
      <c r="E158" s="19"/>
      <c r="F158" s="125">
        <f t="shared" si="16"/>
        <v>0</v>
      </c>
      <c r="G158" s="125"/>
      <c r="H158" s="125"/>
      <c r="I158" s="125"/>
      <c r="J158" s="125"/>
      <c r="K158" s="125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</row>
    <row r="159" spans="1:26" x14ac:dyDescent="0.2">
      <c r="A159" s="44"/>
      <c r="B159" s="18"/>
      <c r="C159" s="140"/>
      <c r="D159" s="19"/>
      <c r="E159" s="19"/>
      <c r="F159" s="125">
        <f t="shared" si="16"/>
        <v>0</v>
      </c>
      <c r="G159" s="125"/>
      <c r="H159" s="125"/>
      <c r="I159" s="125"/>
      <c r="J159" s="125"/>
      <c r="K159" s="125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</row>
    <row r="160" spans="1:26" x14ac:dyDescent="0.2">
      <c r="A160" s="44"/>
      <c r="B160" s="18"/>
      <c r="C160" s="140"/>
      <c r="D160" s="19"/>
      <c r="E160" s="19"/>
      <c r="F160" s="125">
        <f t="shared" si="16"/>
        <v>0</v>
      </c>
      <c r="G160" s="125"/>
      <c r="H160" s="125"/>
      <c r="I160" s="125"/>
      <c r="J160" s="125"/>
      <c r="K160" s="125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</row>
    <row r="161" spans="1:26" x14ac:dyDescent="0.2">
      <c r="A161" s="44"/>
      <c r="B161" s="18"/>
      <c r="C161" s="140"/>
      <c r="D161" s="19"/>
      <c r="E161" s="19"/>
      <c r="F161" s="125">
        <f t="shared" si="16"/>
        <v>0</v>
      </c>
      <c r="G161" s="125"/>
      <c r="H161" s="125"/>
      <c r="I161" s="125"/>
      <c r="J161" s="125"/>
      <c r="K161" s="125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</row>
    <row r="162" spans="1:26" x14ac:dyDescent="0.2">
      <c r="A162" s="44"/>
      <c r="B162" s="18"/>
      <c r="C162" s="140"/>
      <c r="D162" s="19"/>
      <c r="E162" s="19"/>
      <c r="F162" s="125">
        <f t="shared" si="16"/>
        <v>0</v>
      </c>
      <c r="G162" s="125"/>
      <c r="H162" s="125"/>
      <c r="I162" s="125"/>
      <c r="J162" s="125"/>
      <c r="K162" s="125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</row>
    <row r="163" spans="1:26" x14ac:dyDescent="0.2">
      <c r="A163" s="44"/>
      <c r="B163" s="18"/>
      <c r="C163" s="140"/>
      <c r="D163" s="19"/>
      <c r="E163" s="19"/>
      <c r="F163" s="125">
        <f t="shared" si="16"/>
        <v>0</v>
      </c>
      <c r="G163" s="125"/>
      <c r="H163" s="125"/>
      <c r="I163" s="125"/>
      <c r="J163" s="125"/>
      <c r="K163" s="125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</row>
    <row r="164" spans="1:26" x14ac:dyDescent="0.2">
      <c r="A164" s="44"/>
      <c r="B164" s="18"/>
      <c r="C164" s="140"/>
      <c r="D164" s="19"/>
      <c r="E164" s="19"/>
      <c r="F164" s="125">
        <f t="shared" si="16"/>
        <v>0</v>
      </c>
      <c r="G164" s="125"/>
      <c r="H164" s="125"/>
      <c r="I164" s="125"/>
      <c r="J164" s="125"/>
      <c r="K164" s="125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</row>
    <row r="165" spans="1:26" x14ac:dyDescent="0.2">
      <c r="A165" s="44"/>
      <c r="B165" s="18"/>
      <c r="C165" s="140"/>
      <c r="D165" s="19"/>
      <c r="E165" s="19"/>
      <c r="F165" s="125">
        <f t="shared" si="16"/>
        <v>0</v>
      </c>
      <c r="G165" s="125"/>
      <c r="H165" s="125"/>
      <c r="I165" s="125"/>
      <c r="J165" s="125"/>
      <c r="K165" s="125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</row>
    <row r="166" spans="1:26" x14ac:dyDescent="0.2">
      <c r="A166" s="44"/>
      <c r="B166" s="18"/>
      <c r="C166" s="140"/>
      <c r="D166" s="19"/>
      <c r="E166" s="19"/>
      <c r="F166" s="125">
        <f t="shared" si="16"/>
        <v>0</v>
      </c>
      <c r="G166" s="125"/>
      <c r="H166" s="125"/>
      <c r="I166" s="125"/>
      <c r="J166" s="125"/>
      <c r="K166" s="125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</row>
    <row r="167" spans="1:26" x14ac:dyDescent="0.2">
      <c r="A167" s="44"/>
      <c r="B167" s="18"/>
      <c r="C167" s="140"/>
      <c r="D167" s="19"/>
      <c r="E167" s="19"/>
      <c r="F167" s="125">
        <f t="shared" si="16"/>
        <v>0</v>
      </c>
      <c r="G167" s="125"/>
      <c r="H167" s="125"/>
      <c r="I167" s="125"/>
      <c r="J167" s="125"/>
      <c r="K167" s="125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</row>
    <row r="168" spans="1:26" x14ac:dyDescent="0.2">
      <c r="A168" s="44"/>
      <c r="B168" s="18"/>
      <c r="C168" s="140"/>
      <c r="D168" s="19"/>
      <c r="E168" s="19"/>
      <c r="F168" s="125">
        <f t="shared" si="16"/>
        <v>0</v>
      </c>
      <c r="G168" s="125"/>
      <c r="H168" s="125"/>
      <c r="I168" s="125"/>
      <c r="J168" s="125"/>
      <c r="K168" s="125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</row>
    <row r="169" spans="1:26" x14ac:dyDescent="0.2">
      <c r="A169" s="44"/>
      <c r="B169" s="141" t="s">
        <v>30</v>
      </c>
      <c r="C169" s="140"/>
      <c r="D169" s="142">
        <f>SUM(D154:D168)</f>
        <v>0</v>
      </c>
      <c r="E169" s="142">
        <f>SUM(E154:E168)</f>
        <v>0</v>
      </c>
      <c r="F169" s="70">
        <f>SUM(F154:F158)</f>
        <v>0</v>
      </c>
      <c r="G169" s="70"/>
      <c r="H169" s="70"/>
      <c r="I169" s="70"/>
      <c r="J169" s="70"/>
      <c r="K169" s="70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</row>
    <row r="170" spans="1:26" ht="32" x14ac:dyDescent="0.2">
      <c r="A170" s="44"/>
      <c r="B170" s="141" t="s">
        <v>93</v>
      </c>
      <c r="C170" s="141"/>
      <c r="D170" s="141"/>
      <c r="E170" s="141"/>
      <c r="F170" s="70">
        <f>C150+D169+E169</f>
        <v>0</v>
      </c>
      <c r="G170" s="70"/>
      <c r="H170" s="70"/>
      <c r="I170" s="70"/>
      <c r="J170" s="70"/>
      <c r="K170" s="70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</row>
    <row r="171" spans="1:26" s="44" customFormat="1" ht="15" x14ac:dyDescent="0.2"/>
    <row r="172" spans="1:26" s="44" customFormat="1" ht="15" x14ac:dyDescent="0.2"/>
    <row r="173" spans="1:26" x14ac:dyDescent="0.2">
      <c r="A173" s="44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</row>
    <row r="174" spans="1:26" x14ac:dyDescent="0.2">
      <c r="A174" s="4"/>
      <c r="B174" s="76" t="s">
        <v>75</v>
      </c>
      <c r="C174" s="77"/>
      <c r="D174" s="78"/>
      <c r="E174" s="77"/>
      <c r="F174" s="145"/>
      <c r="G174" s="145"/>
      <c r="H174" s="145"/>
      <c r="I174" s="146"/>
      <c r="J174" s="146"/>
      <c r="K174" s="146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</row>
    <row r="175" spans="1:26" ht="48" x14ac:dyDescent="0.2">
      <c r="A175" s="4"/>
      <c r="B175" s="204" t="s">
        <v>76</v>
      </c>
      <c r="C175" s="79"/>
      <c r="D175" s="80"/>
      <c r="E175" s="79"/>
      <c r="F175" s="147"/>
      <c r="G175" s="147"/>
      <c r="H175" s="147"/>
      <c r="I175" s="148"/>
      <c r="J175" s="148"/>
      <c r="K175" s="148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</row>
    <row r="176" spans="1:26" ht="48" x14ac:dyDescent="0.2">
      <c r="A176" s="4"/>
      <c r="B176" s="204" t="s">
        <v>77</v>
      </c>
      <c r="C176" s="79"/>
      <c r="D176" s="80"/>
      <c r="E176" s="79"/>
      <c r="F176" s="147"/>
      <c r="G176" s="147"/>
      <c r="H176" s="147"/>
      <c r="I176" s="148"/>
      <c r="J176" s="148"/>
      <c r="K176" s="148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</row>
    <row r="177" spans="1:26" x14ac:dyDescent="0.2">
      <c r="A177" s="4"/>
      <c r="B177" s="44"/>
      <c r="C177" s="44"/>
      <c r="D177" s="44"/>
      <c r="E177" s="132"/>
      <c r="F177" s="132"/>
      <c r="G177" s="44"/>
      <c r="H177" s="44"/>
      <c r="I177" s="132"/>
      <c r="J177" s="132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</row>
    <row r="178" spans="1:26" ht="30" x14ac:dyDescent="0.2">
      <c r="A178" s="4"/>
      <c r="B178" s="149" t="s">
        <v>78</v>
      </c>
      <c r="C178" s="150" t="s">
        <v>79</v>
      </c>
      <c r="D178" s="149" t="s">
        <v>80</v>
      </c>
      <c r="E178" s="150" t="s">
        <v>81</v>
      </c>
      <c r="F178" s="149" t="s">
        <v>82</v>
      </c>
      <c r="G178" s="149" t="s">
        <v>83</v>
      </c>
      <c r="H178" s="149" t="s">
        <v>84</v>
      </c>
      <c r="I178" s="151" t="s">
        <v>85</v>
      </c>
      <c r="J178" s="152" t="s">
        <v>159</v>
      </c>
      <c r="K178" s="151" t="s">
        <v>160</v>
      </c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</row>
    <row r="179" spans="1:26" x14ac:dyDescent="0.2">
      <c r="A179" s="4"/>
      <c r="B179" s="153">
        <v>1</v>
      </c>
      <c r="C179" s="40"/>
      <c r="D179" s="18"/>
      <c r="E179" s="87" t="str">
        <f>IF(D179="","",SUMIF($B$7:$B$132,D179,$F$7:$F$132))</f>
        <v/>
      </c>
      <c r="F179" s="42"/>
      <c r="G179" s="88" t="str">
        <f t="shared" ref="G179:G186" si="17">IF(OR(E179="",F179=""),"",F179-E179)</f>
        <v/>
      </c>
      <c r="H179" s="31"/>
      <c r="I179" s="28"/>
      <c r="J179" s="28"/>
      <c r="K179" s="28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</row>
    <row r="180" spans="1:26" x14ac:dyDescent="0.2">
      <c r="A180" s="4"/>
      <c r="B180" s="153">
        <v>2</v>
      </c>
      <c r="C180" s="40"/>
      <c r="D180" s="41"/>
      <c r="E180" s="87" t="str">
        <f t="shared" ref="E180:E186" si="18">IF(C180="","",SUMIF($B$7:$B$132,C180,$F$7:$F$132))</f>
        <v/>
      </c>
      <c r="F180" s="42"/>
      <c r="G180" s="88" t="str">
        <f t="shared" si="17"/>
        <v/>
      </c>
      <c r="H180" s="31"/>
      <c r="I180" s="28"/>
      <c r="J180" s="28"/>
      <c r="K180" s="28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</row>
    <row r="181" spans="1:26" x14ac:dyDescent="0.2">
      <c r="A181" s="4"/>
      <c r="B181" s="153">
        <v>3</v>
      </c>
      <c r="C181" s="40"/>
      <c r="D181" s="41"/>
      <c r="E181" s="87" t="str">
        <f t="shared" si="18"/>
        <v/>
      </c>
      <c r="F181" s="42"/>
      <c r="G181" s="88" t="str">
        <f t="shared" si="17"/>
        <v/>
      </c>
      <c r="H181" s="31"/>
      <c r="I181" s="28"/>
      <c r="J181" s="28"/>
      <c r="K181" s="28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</row>
    <row r="182" spans="1:26" x14ac:dyDescent="0.2">
      <c r="A182" s="4"/>
      <c r="B182" s="153">
        <v>4</v>
      </c>
      <c r="C182" s="40"/>
      <c r="D182" s="41"/>
      <c r="E182" s="87" t="str">
        <f t="shared" si="18"/>
        <v/>
      </c>
      <c r="F182" s="42"/>
      <c r="G182" s="88" t="str">
        <f t="shared" si="17"/>
        <v/>
      </c>
      <c r="H182" s="31"/>
      <c r="I182" s="28"/>
      <c r="J182" s="28"/>
      <c r="K182" s="28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</row>
    <row r="183" spans="1:26" x14ac:dyDescent="0.2">
      <c r="A183" s="4"/>
      <c r="B183" s="153">
        <v>5</v>
      </c>
      <c r="C183" s="40"/>
      <c r="D183" s="41"/>
      <c r="E183" s="87" t="str">
        <f t="shared" si="18"/>
        <v/>
      </c>
      <c r="F183" s="42"/>
      <c r="G183" s="88" t="str">
        <f t="shared" si="17"/>
        <v/>
      </c>
      <c r="H183" s="31"/>
      <c r="I183" s="28"/>
      <c r="J183" s="28"/>
      <c r="K183" s="28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</row>
    <row r="184" spans="1:26" x14ac:dyDescent="0.2">
      <c r="A184" s="4"/>
      <c r="B184" s="153">
        <v>6</v>
      </c>
      <c r="C184" s="40"/>
      <c r="D184" s="41"/>
      <c r="E184" s="87" t="str">
        <f t="shared" si="18"/>
        <v/>
      </c>
      <c r="F184" s="42"/>
      <c r="G184" s="88" t="str">
        <f t="shared" si="17"/>
        <v/>
      </c>
      <c r="H184" s="31"/>
      <c r="I184" s="28"/>
      <c r="J184" s="28"/>
      <c r="K184" s="28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</row>
    <row r="185" spans="1:26" x14ac:dyDescent="0.2">
      <c r="A185" s="4"/>
      <c r="B185" s="153">
        <v>7</v>
      </c>
      <c r="C185" s="40"/>
      <c r="D185" s="41"/>
      <c r="E185" s="87" t="str">
        <f t="shared" si="18"/>
        <v/>
      </c>
      <c r="F185" s="42"/>
      <c r="G185" s="88" t="str">
        <f t="shared" si="17"/>
        <v/>
      </c>
      <c r="H185" s="31"/>
      <c r="I185" s="28"/>
      <c r="J185" s="28"/>
      <c r="K185" s="28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</row>
    <row r="186" spans="1:26" x14ac:dyDescent="0.2">
      <c r="A186" s="4"/>
      <c r="B186" s="153">
        <v>8</v>
      </c>
      <c r="C186" s="40"/>
      <c r="D186" s="41"/>
      <c r="E186" s="87" t="str">
        <f t="shared" si="18"/>
        <v/>
      </c>
      <c r="F186" s="42"/>
      <c r="G186" s="88" t="str">
        <f t="shared" si="17"/>
        <v/>
      </c>
      <c r="H186" s="31"/>
      <c r="I186" s="28"/>
      <c r="J186" s="28"/>
      <c r="K186" s="28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</row>
    <row r="187" spans="1:26" x14ac:dyDescent="0.2">
      <c r="A187" s="4"/>
      <c r="B187" s="154"/>
      <c r="C187" s="155"/>
      <c r="D187" s="156"/>
      <c r="E187" s="155"/>
      <c r="F187" s="143"/>
      <c r="G187" s="143"/>
      <c r="H187" s="143"/>
      <c r="I187" s="144"/>
      <c r="J187" s="143"/>
      <c r="K187" s="144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</row>
    <row r="188" spans="1:26" x14ac:dyDescent="0.2">
      <c r="A188" s="4"/>
      <c r="B188" s="157"/>
      <c r="C188" s="158"/>
      <c r="D188" s="159"/>
      <c r="E188" s="160"/>
      <c r="F188" s="3"/>
      <c r="G188" s="3"/>
      <c r="H188" s="3"/>
      <c r="I188" s="13"/>
      <c r="J188" s="13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x14ac:dyDescent="0.2">
      <c r="B189" s="1"/>
      <c r="C189" s="8"/>
      <c r="D189" s="8"/>
      <c r="E189" s="8"/>
      <c r="F189" s="8"/>
      <c r="G189" s="3"/>
      <c r="H189" s="3"/>
      <c r="I189" s="3"/>
      <c r="J189" s="13"/>
    </row>
    <row r="190" spans="1:26" x14ac:dyDescent="0.2">
      <c r="B190" s="1"/>
      <c r="C190" s="8"/>
      <c r="D190" s="8"/>
      <c r="E190" s="8"/>
      <c r="F190" s="8"/>
      <c r="G190" s="8"/>
      <c r="H190" s="8"/>
      <c r="I190" s="8"/>
      <c r="J190" s="8"/>
      <c r="K190" s="8"/>
    </row>
    <row r="191" spans="1:26" x14ac:dyDescent="0.2">
      <c r="B191" s="1"/>
      <c r="C191" s="8"/>
      <c r="D191" s="8"/>
      <c r="E191" s="8"/>
      <c r="F191" s="8"/>
      <c r="G191" s="8"/>
      <c r="H191" s="8"/>
      <c r="I191" s="8"/>
      <c r="J191" s="8"/>
      <c r="K191" s="8"/>
    </row>
    <row r="192" spans="1:26" x14ac:dyDescent="0.2">
      <c r="B192" s="1"/>
      <c r="C192" s="8"/>
      <c r="D192" s="8"/>
      <c r="E192" s="8"/>
      <c r="F192" s="8"/>
      <c r="G192" s="8"/>
      <c r="H192" s="8"/>
      <c r="I192" s="8"/>
      <c r="J192" s="8"/>
      <c r="K192" s="8"/>
    </row>
    <row r="193" spans="2:11" x14ac:dyDescent="0.2">
      <c r="B193" s="2"/>
      <c r="C193" s="7"/>
      <c r="D193" s="7"/>
      <c r="E193" s="7"/>
      <c r="F193" s="7"/>
      <c r="G193" s="7"/>
      <c r="H193" s="7"/>
      <c r="I193" s="7"/>
      <c r="J193" s="7"/>
      <c r="K193" s="7"/>
    </row>
    <row r="194" spans="2:11" x14ac:dyDescent="0.2">
      <c r="B194" s="2"/>
      <c r="C194" s="9"/>
      <c r="D194" s="7"/>
      <c r="E194" s="7"/>
      <c r="F194" s="7"/>
      <c r="G194" s="7"/>
      <c r="H194" s="7"/>
      <c r="I194" s="7"/>
      <c r="J194" s="7"/>
      <c r="K194" s="7"/>
    </row>
    <row r="195" spans="2:11" x14ac:dyDescent="0.2">
      <c r="B195" s="2"/>
      <c r="C195" s="7"/>
      <c r="D195" s="7"/>
      <c r="E195" s="7"/>
      <c r="F195" s="7"/>
      <c r="G195" s="7"/>
      <c r="H195" s="7"/>
      <c r="I195" s="7"/>
      <c r="J195" s="7"/>
      <c r="K195" s="7"/>
    </row>
    <row r="196" spans="2:11" x14ac:dyDescent="0.2">
      <c r="B196" s="2"/>
      <c r="C196" s="10"/>
      <c r="D196" s="7"/>
      <c r="E196" s="7"/>
      <c r="F196" s="7"/>
      <c r="G196" s="7"/>
      <c r="H196" s="7"/>
      <c r="I196" s="7"/>
      <c r="J196" s="7"/>
      <c r="K196" s="7"/>
    </row>
    <row r="197" spans="2:11" x14ac:dyDescent="0.2">
      <c r="B197" s="2"/>
      <c r="C197" s="7"/>
      <c r="D197" s="7"/>
      <c r="E197" s="7"/>
      <c r="F197" s="7"/>
      <c r="G197" s="7"/>
      <c r="H197" s="7"/>
      <c r="I197" s="7"/>
      <c r="J197" s="7"/>
      <c r="K197" s="7"/>
    </row>
    <row r="198" spans="2:11" x14ac:dyDescent="0.2">
      <c r="B198" s="2"/>
      <c r="C198" s="7"/>
      <c r="D198" s="7"/>
      <c r="E198" s="7"/>
      <c r="F198" s="7"/>
      <c r="G198" s="7"/>
      <c r="H198" s="7"/>
      <c r="I198" s="7"/>
      <c r="J198" s="7"/>
      <c r="K198" s="7"/>
    </row>
    <row r="199" spans="2:11" x14ac:dyDescent="0.2">
      <c r="B199" s="2"/>
      <c r="C199" s="7"/>
      <c r="D199" s="7"/>
      <c r="E199" s="7"/>
      <c r="F199" s="7"/>
      <c r="G199" s="7"/>
      <c r="H199" s="7"/>
      <c r="I199" s="7"/>
      <c r="J199" s="7"/>
      <c r="K199" s="7"/>
    </row>
    <row r="200" spans="2:11" x14ac:dyDescent="0.2">
      <c r="B200" s="2"/>
      <c r="C200" s="7"/>
      <c r="D200" s="7"/>
      <c r="E200" s="7"/>
      <c r="F200" s="7"/>
      <c r="G200" s="7"/>
      <c r="H200" s="7"/>
      <c r="I200" s="7"/>
      <c r="J200" s="7"/>
      <c r="K200" s="7"/>
    </row>
    <row r="201" spans="2:11" x14ac:dyDescent="0.2">
      <c r="B201" s="2"/>
      <c r="C201" s="7"/>
      <c r="D201" s="7"/>
      <c r="E201" s="7"/>
      <c r="F201" s="7"/>
      <c r="G201" s="7"/>
      <c r="H201" s="7"/>
      <c r="I201" s="7"/>
      <c r="J201" s="7"/>
      <c r="K201" s="7"/>
    </row>
    <row r="202" spans="2:11" x14ac:dyDescent="0.2">
      <c r="B202" s="2"/>
      <c r="C202" s="7"/>
      <c r="D202" s="7"/>
      <c r="E202" s="7"/>
      <c r="F202" s="7"/>
      <c r="G202" s="7"/>
      <c r="H202" s="7"/>
      <c r="I202" s="7"/>
      <c r="J202" s="7"/>
      <c r="K202" s="7"/>
    </row>
    <row r="203" spans="2:11" x14ac:dyDescent="0.2">
      <c r="B203" s="2"/>
      <c r="C203" s="7"/>
      <c r="D203" s="7"/>
      <c r="E203" s="7"/>
      <c r="F203" s="7"/>
      <c r="G203" s="7"/>
      <c r="H203" s="7"/>
      <c r="I203" s="7"/>
      <c r="J203" s="7"/>
      <c r="K203" s="7"/>
    </row>
    <row r="204" spans="2:11" x14ac:dyDescent="0.2">
      <c r="B204" s="2"/>
      <c r="C204" s="7"/>
      <c r="D204" s="7"/>
      <c r="E204" s="7"/>
      <c r="F204" s="7"/>
      <c r="G204" s="7"/>
      <c r="H204" s="7"/>
      <c r="I204" s="7"/>
      <c r="J204" s="7"/>
      <c r="K204" s="7"/>
    </row>
    <row r="205" spans="2:11" x14ac:dyDescent="0.2">
      <c r="B205" s="2"/>
      <c r="C205" s="7"/>
      <c r="D205" s="7"/>
      <c r="E205" s="7"/>
      <c r="F205" s="7"/>
      <c r="G205" s="7"/>
      <c r="H205" s="7"/>
      <c r="I205" s="7"/>
      <c r="J205" s="7"/>
      <c r="K205" s="7"/>
    </row>
    <row r="206" spans="2:11" x14ac:dyDescent="0.2">
      <c r="B206" s="2"/>
      <c r="C206" s="7"/>
      <c r="D206" s="7"/>
      <c r="E206" s="7"/>
      <c r="F206" s="7"/>
      <c r="G206" s="7"/>
      <c r="H206" s="7"/>
      <c r="I206" s="7"/>
      <c r="J206" s="7"/>
      <c r="K206" s="7"/>
    </row>
    <row r="207" spans="2:11" x14ac:dyDescent="0.2">
      <c r="B207" s="2"/>
      <c r="C207" s="7"/>
      <c r="D207" s="7"/>
      <c r="E207" s="7"/>
      <c r="F207" s="7"/>
      <c r="G207" s="7"/>
      <c r="H207" s="7"/>
      <c r="I207" s="7"/>
      <c r="J207" s="7"/>
      <c r="K207" s="7"/>
    </row>
    <row r="208" spans="2:11" x14ac:dyDescent="0.2">
      <c r="B208" s="2"/>
      <c r="C208" s="7"/>
      <c r="D208" s="7"/>
      <c r="E208" s="7"/>
      <c r="F208" s="7"/>
      <c r="G208" s="7"/>
      <c r="H208" s="7"/>
      <c r="I208" s="7"/>
      <c r="J208" s="7"/>
      <c r="K208" s="7"/>
    </row>
    <row r="209" spans="2:11" x14ac:dyDescent="0.2">
      <c r="B209" s="2"/>
      <c r="C209" s="7"/>
      <c r="D209" s="7"/>
      <c r="E209" s="7"/>
      <c r="F209" s="7"/>
      <c r="G209" s="7"/>
      <c r="H209" s="7"/>
      <c r="I209" s="7"/>
      <c r="J209" s="7"/>
      <c r="K209" s="7"/>
    </row>
    <row r="210" spans="2:11" x14ac:dyDescent="0.2">
      <c r="B210" s="2"/>
      <c r="C210" s="7"/>
      <c r="D210" s="7"/>
      <c r="E210" s="7"/>
      <c r="F210" s="7"/>
      <c r="G210" s="7"/>
      <c r="H210" s="7"/>
      <c r="I210" s="7"/>
      <c r="J210" s="7"/>
      <c r="K210" s="7"/>
    </row>
    <row r="211" spans="2:11" x14ac:dyDescent="0.2">
      <c r="B211" s="2"/>
      <c r="C211" s="7"/>
      <c r="D211" s="7"/>
      <c r="E211" s="7"/>
      <c r="F211" s="7"/>
      <c r="G211" s="7"/>
      <c r="H211" s="7"/>
      <c r="I211" s="7"/>
      <c r="J211" s="7"/>
      <c r="K211" s="7"/>
    </row>
    <row r="212" spans="2:11" x14ac:dyDescent="0.2">
      <c r="B212" s="2"/>
      <c r="C212" s="7"/>
      <c r="D212" s="7"/>
      <c r="E212" s="7"/>
      <c r="F212" s="7"/>
      <c r="G212" s="7"/>
      <c r="H212" s="7"/>
      <c r="I212" s="7"/>
      <c r="J212" s="7"/>
      <c r="K212" s="7"/>
    </row>
    <row r="213" spans="2:11" x14ac:dyDescent="0.2">
      <c r="B213" s="2"/>
      <c r="C213" s="7"/>
      <c r="D213" s="7"/>
      <c r="E213" s="7"/>
      <c r="F213" s="7"/>
      <c r="G213" s="7"/>
      <c r="H213" s="7"/>
      <c r="I213" s="7"/>
      <c r="J213" s="7"/>
      <c r="K213" s="7"/>
    </row>
    <row r="214" spans="2:11" x14ac:dyDescent="0.2">
      <c r="B214" s="2"/>
      <c r="C214" s="7"/>
      <c r="D214" s="7"/>
      <c r="E214" s="7"/>
      <c r="F214" s="7"/>
      <c r="G214" s="7"/>
      <c r="H214" s="7"/>
      <c r="I214" s="7"/>
      <c r="J214" s="7"/>
      <c r="K214" s="7"/>
    </row>
    <row r="215" spans="2:11" x14ac:dyDescent="0.2">
      <c r="B215" s="2"/>
      <c r="C215" s="7"/>
      <c r="D215" s="7"/>
      <c r="E215" s="7"/>
      <c r="F215" s="7"/>
      <c r="G215" s="7"/>
      <c r="H215" s="7"/>
      <c r="I215" s="7"/>
      <c r="J215" s="7"/>
      <c r="K215" s="7"/>
    </row>
    <row r="216" spans="2:11" x14ac:dyDescent="0.2">
      <c r="B216" s="2"/>
      <c r="C216" s="7"/>
      <c r="D216" s="7"/>
      <c r="E216" s="7"/>
      <c r="F216" s="7"/>
      <c r="G216" s="7"/>
      <c r="H216" s="7"/>
      <c r="I216" s="7"/>
      <c r="J216" s="7"/>
      <c r="K216" s="7"/>
    </row>
    <row r="217" spans="2:11" x14ac:dyDescent="0.2">
      <c r="B217" s="2"/>
      <c r="C217" s="7"/>
      <c r="D217" s="7"/>
      <c r="E217" s="7"/>
      <c r="F217" s="7"/>
      <c r="G217" s="7"/>
      <c r="H217" s="7"/>
      <c r="I217" s="7"/>
      <c r="J217" s="7"/>
      <c r="K217" s="7"/>
    </row>
    <row r="218" spans="2:11" x14ac:dyDescent="0.2">
      <c r="B218" s="2"/>
      <c r="C218" s="7"/>
      <c r="D218" s="7"/>
      <c r="E218" s="7"/>
      <c r="F218" s="7"/>
      <c r="G218" s="7"/>
      <c r="H218" s="7"/>
      <c r="I218" s="7"/>
      <c r="J218" s="7"/>
      <c r="K218" s="7"/>
    </row>
    <row r="219" spans="2:11" x14ac:dyDescent="0.2">
      <c r="B219" s="2"/>
      <c r="C219" s="7"/>
      <c r="D219" s="7"/>
      <c r="E219" s="7"/>
      <c r="F219" s="7"/>
      <c r="G219" s="7"/>
      <c r="H219" s="7"/>
      <c r="I219" s="7"/>
      <c r="J219" s="7"/>
      <c r="K219" s="7"/>
    </row>
    <row r="220" spans="2:11" x14ac:dyDescent="0.2">
      <c r="B220" s="2"/>
      <c r="C220" s="7"/>
      <c r="D220" s="7"/>
      <c r="E220" s="7"/>
      <c r="F220" s="7"/>
      <c r="G220" s="7"/>
      <c r="H220" s="7"/>
      <c r="I220" s="7"/>
      <c r="J220" s="7"/>
      <c r="K220" s="7"/>
    </row>
    <row r="221" spans="2:11" x14ac:dyDescent="0.2">
      <c r="B221" s="2"/>
      <c r="C221" s="7"/>
      <c r="D221" s="7"/>
      <c r="E221" s="7"/>
      <c r="F221" s="7"/>
      <c r="G221" s="7"/>
      <c r="H221" s="7"/>
      <c r="I221" s="7"/>
      <c r="J221" s="7"/>
      <c r="K221" s="7"/>
    </row>
    <row r="222" spans="2:11" x14ac:dyDescent="0.2">
      <c r="B222" s="2"/>
      <c r="C222" s="7"/>
      <c r="D222" s="7"/>
      <c r="E222" s="7"/>
      <c r="F222" s="7"/>
      <c r="G222" s="7"/>
      <c r="H222" s="7"/>
      <c r="I222" s="7"/>
      <c r="J222" s="7"/>
      <c r="K222" s="7"/>
    </row>
    <row r="223" spans="2:11" x14ac:dyDescent="0.2">
      <c r="B223" s="2"/>
      <c r="C223" s="7"/>
      <c r="D223" s="7"/>
      <c r="E223" s="7"/>
      <c r="F223" s="7"/>
      <c r="G223" s="7"/>
      <c r="H223" s="7"/>
      <c r="I223" s="7"/>
      <c r="J223" s="7"/>
      <c r="K223" s="7"/>
    </row>
    <row r="224" spans="2:11" x14ac:dyDescent="0.2">
      <c r="B224" s="2"/>
      <c r="C224" s="7"/>
      <c r="D224" s="7"/>
      <c r="E224" s="7"/>
      <c r="F224" s="7"/>
      <c r="G224" s="7"/>
      <c r="H224" s="7"/>
      <c r="I224" s="7"/>
      <c r="J224" s="7"/>
      <c r="K224" s="7"/>
    </row>
    <row r="225" spans="2:11" x14ac:dyDescent="0.2">
      <c r="B225" s="2"/>
      <c r="C225" s="7"/>
      <c r="D225" s="7"/>
      <c r="E225" s="7"/>
      <c r="F225" s="7"/>
      <c r="G225" s="7"/>
      <c r="H225" s="7"/>
      <c r="I225" s="7"/>
      <c r="J225" s="7"/>
      <c r="K225" s="7"/>
    </row>
    <row r="226" spans="2:11" x14ac:dyDescent="0.2">
      <c r="B226" s="2"/>
      <c r="C226" s="7"/>
      <c r="D226" s="7"/>
      <c r="E226" s="7"/>
      <c r="F226" s="7"/>
      <c r="G226" s="7"/>
      <c r="H226" s="7"/>
      <c r="I226" s="7"/>
      <c r="J226" s="7"/>
      <c r="K226" s="7"/>
    </row>
    <row r="227" spans="2:11" x14ac:dyDescent="0.2">
      <c r="B227" s="2"/>
      <c r="C227" s="7"/>
      <c r="D227" s="7"/>
      <c r="E227" s="7"/>
      <c r="F227" s="7"/>
      <c r="G227" s="7"/>
      <c r="H227" s="7"/>
      <c r="I227" s="7"/>
      <c r="J227" s="7"/>
      <c r="K227" s="7"/>
    </row>
    <row r="228" spans="2:11" x14ac:dyDescent="0.2">
      <c r="B228" s="2"/>
      <c r="C228" s="7"/>
      <c r="D228" s="7"/>
      <c r="E228" s="7"/>
      <c r="F228" s="7"/>
      <c r="G228" s="7"/>
      <c r="H228" s="7"/>
      <c r="I228" s="7"/>
      <c r="J228" s="7"/>
      <c r="K228" s="7"/>
    </row>
    <row r="229" spans="2:11" x14ac:dyDescent="0.2">
      <c r="B229" s="2"/>
      <c r="C229" s="7"/>
      <c r="D229" s="7"/>
      <c r="E229" s="7"/>
      <c r="F229" s="7"/>
      <c r="G229" s="7"/>
      <c r="H229" s="7"/>
      <c r="I229" s="7"/>
      <c r="J229" s="7"/>
      <c r="K229" s="7"/>
    </row>
    <row r="230" spans="2:11" x14ac:dyDescent="0.2">
      <c r="B230" s="2"/>
      <c r="C230" s="7"/>
      <c r="D230" s="7"/>
      <c r="E230" s="7"/>
      <c r="F230" s="7"/>
      <c r="G230" s="7"/>
      <c r="H230" s="7"/>
      <c r="I230" s="7"/>
      <c r="J230" s="7"/>
      <c r="K230" s="7"/>
    </row>
    <row r="231" spans="2:11" x14ac:dyDescent="0.2">
      <c r="B231" s="2"/>
      <c r="C231" s="7"/>
      <c r="D231" s="7"/>
      <c r="E231" s="7"/>
      <c r="F231" s="7"/>
      <c r="G231" s="7"/>
      <c r="H231" s="7"/>
      <c r="I231" s="7"/>
      <c r="J231" s="7"/>
      <c r="K231" s="7"/>
    </row>
    <row r="232" spans="2:11" x14ac:dyDescent="0.2">
      <c r="B232" s="2"/>
      <c r="C232" s="7"/>
      <c r="D232" s="7"/>
      <c r="E232" s="7"/>
      <c r="F232" s="7"/>
      <c r="G232" s="7"/>
      <c r="H232" s="7"/>
      <c r="I232" s="7"/>
      <c r="J232" s="7"/>
      <c r="K232" s="7"/>
    </row>
    <row r="233" spans="2:11" x14ac:dyDescent="0.2">
      <c r="B233" s="2"/>
      <c r="C233" s="7"/>
      <c r="D233" s="7"/>
      <c r="E233" s="7"/>
      <c r="F233" s="7"/>
      <c r="G233" s="7"/>
      <c r="H233" s="7"/>
      <c r="I233" s="7"/>
      <c r="J233" s="7"/>
      <c r="K233" s="7"/>
    </row>
    <row r="234" spans="2:11" x14ac:dyDescent="0.2">
      <c r="B234" s="2"/>
      <c r="C234" s="7"/>
      <c r="D234" s="7"/>
      <c r="E234" s="7"/>
      <c r="F234" s="7"/>
      <c r="G234" s="7"/>
      <c r="H234" s="7"/>
      <c r="I234" s="7"/>
      <c r="J234" s="7"/>
      <c r="K234" s="7"/>
    </row>
    <row r="235" spans="2:11" x14ac:dyDescent="0.2">
      <c r="B235" s="2"/>
      <c r="C235" s="7"/>
      <c r="D235" s="7"/>
      <c r="E235" s="7"/>
      <c r="F235" s="7"/>
      <c r="G235" s="7"/>
      <c r="H235" s="7"/>
      <c r="I235" s="7"/>
      <c r="J235" s="7"/>
      <c r="K235" s="7"/>
    </row>
    <row r="236" spans="2:11" x14ac:dyDescent="0.2">
      <c r="B236" s="2"/>
      <c r="C236" s="7"/>
      <c r="D236" s="7"/>
      <c r="E236" s="7"/>
      <c r="F236" s="7"/>
      <c r="G236" s="7"/>
      <c r="H236" s="7"/>
      <c r="I236" s="7"/>
      <c r="J236" s="7"/>
      <c r="K236" s="7"/>
    </row>
    <row r="237" spans="2:11" x14ac:dyDescent="0.2">
      <c r="B237" s="2"/>
      <c r="C237" s="7"/>
      <c r="D237" s="7"/>
      <c r="E237" s="7"/>
      <c r="F237" s="7"/>
      <c r="G237" s="7"/>
      <c r="H237" s="7"/>
      <c r="I237" s="7"/>
      <c r="J237" s="7"/>
      <c r="K237" s="7"/>
    </row>
    <row r="238" spans="2:11" x14ac:dyDescent="0.2">
      <c r="B238" s="2"/>
      <c r="C238" s="7"/>
      <c r="D238" s="7"/>
      <c r="E238" s="7"/>
      <c r="F238" s="7"/>
      <c r="G238" s="7"/>
      <c r="H238" s="7"/>
      <c r="I238" s="7"/>
      <c r="J238" s="7"/>
      <c r="K238" s="7"/>
    </row>
    <row r="239" spans="2:11" x14ac:dyDescent="0.2">
      <c r="B239" s="2"/>
      <c r="C239" s="7"/>
      <c r="D239" s="7"/>
      <c r="E239" s="7"/>
      <c r="F239" s="7"/>
      <c r="G239" s="7"/>
      <c r="H239" s="7"/>
      <c r="I239" s="7"/>
      <c r="J239" s="7"/>
      <c r="K239" s="7"/>
    </row>
    <row r="240" spans="2:11" x14ac:dyDescent="0.2">
      <c r="B240" s="2"/>
      <c r="C240" s="7"/>
      <c r="D240" s="7"/>
      <c r="E240" s="7"/>
      <c r="F240" s="7"/>
      <c r="G240" s="7"/>
      <c r="H240" s="7"/>
      <c r="I240" s="7"/>
      <c r="J240" s="7"/>
      <c r="K240" s="7"/>
    </row>
    <row r="241" spans="2:11" x14ac:dyDescent="0.2">
      <c r="B241" s="2"/>
      <c r="C241" s="7"/>
      <c r="D241" s="7"/>
      <c r="E241" s="7"/>
      <c r="F241" s="7"/>
      <c r="G241" s="7"/>
      <c r="H241" s="7"/>
      <c r="I241" s="7"/>
      <c r="J241" s="7"/>
      <c r="K241" s="7"/>
    </row>
    <row r="242" spans="2:11" x14ac:dyDescent="0.2">
      <c r="B242" s="2"/>
      <c r="C242" s="7"/>
      <c r="D242" s="7"/>
      <c r="E242" s="7"/>
      <c r="F242" s="7"/>
      <c r="G242" s="7"/>
      <c r="H242" s="7"/>
      <c r="I242" s="7"/>
      <c r="J242" s="7"/>
      <c r="K242" s="7"/>
    </row>
    <row r="243" spans="2:11" x14ac:dyDescent="0.2">
      <c r="B243" s="2"/>
      <c r="C243" s="7"/>
      <c r="D243" s="7"/>
      <c r="E243" s="7"/>
      <c r="F243" s="7"/>
      <c r="G243" s="7"/>
      <c r="H243" s="7"/>
      <c r="I243" s="7"/>
      <c r="J243" s="7"/>
      <c r="K243" s="7"/>
    </row>
    <row r="244" spans="2:11" x14ac:dyDescent="0.2">
      <c r="B244" s="2"/>
      <c r="C244" s="7"/>
      <c r="D244" s="7"/>
      <c r="E244" s="7"/>
      <c r="F244" s="7"/>
      <c r="G244" s="7"/>
      <c r="H244" s="7"/>
      <c r="I244" s="7"/>
      <c r="J244" s="7"/>
      <c r="K244" s="7"/>
    </row>
    <row r="245" spans="2:11" x14ac:dyDescent="0.2">
      <c r="B245" s="2"/>
      <c r="C245" s="7"/>
      <c r="D245" s="7"/>
      <c r="E245" s="7"/>
      <c r="F245" s="7"/>
      <c r="G245" s="7"/>
      <c r="H245" s="7"/>
      <c r="I245" s="7"/>
      <c r="J245" s="7"/>
      <c r="K245" s="7"/>
    </row>
    <row r="246" spans="2:11" x14ac:dyDescent="0.2">
      <c r="B246" s="2"/>
      <c r="C246" s="7"/>
      <c r="D246" s="7"/>
      <c r="E246" s="7"/>
      <c r="F246" s="7"/>
      <c r="G246" s="7"/>
      <c r="H246" s="7"/>
      <c r="I246" s="7"/>
      <c r="J246" s="7"/>
      <c r="K246" s="7"/>
    </row>
    <row r="247" spans="2:11" x14ac:dyDescent="0.2">
      <c r="B247" s="2"/>
      <c r="C247" s="7"/>
      <c r="D247" s="7"/>
      <c r="E247" s="7"/>
      <c r="F247" s="7"/>
      <c r="G247" s="7"/>
      <c r="H247" s="7"/>
      <c r="I247" s="7"/>
      <c r="J247" s="7"/>
      <c r="K247" s="7"/>
    </row>
    <row r="248" spans="2:11" x14ac:dyDescent="0.2">
      <c r="B248" s="2"/>
      <c r="C248" s="7"/>
      <c r="D248" s="7"/>
      <c r="E248" s="7"/>
      <c r="F248" s="7"/>
      <c r="G248" s="7"/>
      <c r="H248" s="7"/>
      <c r="I248" s="7"/>
      <c r="J248" s="7"/>
      <c r="K248" s="7"/>
    </row>
    <row r="249" spans="2:11" x14ac:dyDescent="0.2">
      <c r="B249" s="2"/>
      <c r="C249" s="7"/>
      <c r="D249" s="7"/>
      <c r="E249" s="7"/>
      <c r="F249" s="7"/>
      <c r="G249" s="7"/>
      <c r="H249" s="7"/>
      <c r="I249" s="7"/>
      <c r="J249" s="7"/>
      <c r="K249" s="7"/>
    </row>
    <row r="250" spans="2:11" x14ac:dyDescent="0.2">
      <c r="B250" s="2"/>
      <c r="C250" s="7"/>
      <c r="D250" s="7"/>
      <c r="E250" s="7"/>
      <c r="F250" s="7"/>
      <c r="G250" s="7"/>
      <c r="H250" s="7"/>
      <c r="I250" s="7"/>
      <c r="J250" s="7"/>
      <c r="K250" s="7"/>
    </row>
    <row r="251" spans="2:11" x14ac:dyDescent="0.2">
      <c r="B251" s="2"/>
      <c r="C251" s="7"/>
      <c r="D251" s="7"/>
      <c r="E251" s="7"/>
      <c r="F251" s="7"/>
      <c r="G251" s="7"/>
      <c r="H251" s="7"/>
      <c r="I251" s="7"/>
      <c r="J251" s="7"/>
      <c r="K251" s="7"/>
    </row>
    <row r="252" spans="2:11" x14ac:dyDescent="0.2">
      <c r="B252" s="2"/>
      <c r="C252" s="7"/>
      <c r="D252" s="7"/>
      <c r="E252" s="7"/>
      <c r="F252" s="7"/>
      <c r="G252" s="7"/>
      <c r="H252" s="7"/>
      <c r="I252" s="7"/>
      <c r="J252" s="7"/>
      <c r="K252" s="7"/>
    </row>
    <row r="253" spans="2:11" x14ac:dyDescent="0.2">
      <c r="B253" s="2"/>
      <c r="C253" s="7"/>
      <c r="D253" s="7"/>
      <c r="E253" s="7"/>
      <c r="F253" s="7"/>
      <c r="G253" s="7"/>
      <c r="H253" s="7"/>
      <c r="I253" s="7"/>
      <c r="J253" s="7"/>
      <c r="K253" s="7"/>
    </row>
    <row r="254" spans="2:11" x14ac:dyDescent="0.2">
      <c r="B254" s="2"/>
      <c r="C254" s="7"/>
      <c r="D254" s="7"/>
      <c r="E254" s="7"/>
      <c r="F254" s="7"/>
      <c r="G254" s="7"/>
      <c r="H254" s="7"/>
      <c r="I254" s="7"/>
      <c r="J254" s="7"/>
      <c r="K254" s="7"/>
    </row>
    <row r="255" spans="2:11" x14ac:dyDescent="0.2">
      <c r="B255" s="2"/>
      <c r="C255" s="7"/>
      <c r="D255" s="7"/>
      <c r="E255" s="7"/>
      <c r="F255" s="7"/>
      <c r="G255" s="7"/>
      <c r="H255" s="7"/>
      <c r="I255" s="7"/>
      <c r="J255" s="7"/>
      <c r="K255" s="7"/>
    </row>
    <row r="256" spans="2:11" x14ac:dyDescent="0.2">
      <c r="B256" s="2"/>
      <c r="C256" s="7"/>
      <c r="D256" s="7"/>
      <c r="E256" s="7"/>
      <c r="F256" s="7"/>
      <c r="G256" s="7"/>
      <c r="H256" s="7"/>
      <c r="I256" s="7"/>
      <c r="J256" s="7"/>
      <c r="K256" s="7"/>
    </row>
    <row r="257" spans="2:11" x14ac:dyDescent="0.2">
      <c r="B257" s="2"/>
      <c r="C257" s="7"/>
      <c r="D257" s="7"/>
      <c r="E257" s="7"/>
      <c r="F257" s="7"/>
      <c r="G257" s="7"/>
      <c r="H257" s="7"/>
      <c r="I257" s="7"/>
      <c r="J257" s="7"/>
      <c r="K257" s="7"/>
    </row>
    <row r="258" spans="2:11" x14ac:dyDescent="0.2">
      <c r="B258" s="2"/>
      <c r="C258" s="7"/>
      <c r="D258" s="7"/>
      <c r="E258" s="7"/>
      <c r="F258" s="7"/>
      <c r="G258" s="7"/>
      <c r="H258" s="7"/>
      <c r="I258" s="7"/>
      <c r="J258" s="7"/>
      <c r="K258" s="7"/>
    </row>
    <row r="259" spans="2:11" x14ac:dyDescent="0.2">
      <c r="B259" s="2"/>
      <c r="C259" s="7"/>
      <c r="D259" s="7"/>
      <c r="E259" s="7"/>
      <c r="F259" s="7"/>
      <c r="G259" s="7"/>
      <c r="H259" s="7"/>
      <c r="I259" s="7"/>
      <c r="J259" s="7"/>
      <c r="K259" s="7"/>
    </row>
    <row r="260" spans="2:11" x14ac:dyDescent="0.2">
      <c r="B260" s="2"/>
      <c r="C260" s="7"/>
      <c r="D260" s="7"/>
      <c r="E260" s="7"/>
      <c r="F260" s="7"/>
      <c r="G260" s="7"/>
      <c r="H260" s="7"/>
      <c r="I260" s="7"/>
      <c r="J260" s="7"/>
      <c r="K260" s="7"/>
    </row>
    <row r="261" spans="2:11" x14ac:dyDescent="0.2">
      <c r="B261" s="2"/>
      <c r="C261" s="7"/>
      <c r="D261" s="7"/>
      <c r="E261" s="7"/>
      <c r="F261" s="7"/>
      <c r="G261" s="7"/>
      <c r="H261" s="7"/>
      <c r="I261" s="7"/>
      <c r="J261" s="7"/>
      <c r="K261" s="7"/>
    </row>
    <row r="262" spans="2:11" x14ac:dyDescent="0.2">
      <c r="B262" s="2"/>
      <c r="C262" s="7"/>
      <c r="D262" s="7"/>
      <c r="E262" s="7"/>
      <c r="F262" s="7"/>
      <c r="G262" s="7"/>
      <c r="H262" s="7"/>
      <c r="I262" s="7"/>
      <c r="J262" s="7"/>
      <c r="K262" s="7"/>
    </row>
    <row r="263" spans="2:11" x14ac:dyDescent="0.2">
      <c r="B263" s="2"/>
      <c r="C263" s="7"/>
      <c r="D263" s="7"/>
      <c r="E263" s="7"/>
      <c r="F263" s="7"/>
      <c r="G263" s="7"/>
      <c r="H263" s="7"/>
      <c r="I263" s="7"/>
      <c r="J263" s="7"/>
      <c r="K263" s="7"/>
    </row>
    <row r="264" spans="2:11" x14ac:dyDescent="0.2">
      <c r="B264" s="2"/>
      <c r="C264" s="7"/>
      <c r="D264" s="7"/>
      <c r="E264" s="7"/>
      <c r="F264" s="7"/>
      <c r="G264" s="7"/>
      <c r="H264" s="7"/>
      <c r="I264" s="7"/>
      <c r="J264" s="7"/>
      <c r="K264" s="7"/>
    </row>
    <row r="265" spans="2:11" x14ac:dyDescent="0.2">
      <c r="B265" s="2"/>
      <c r="C265" s="7"/>
      <c r="D265" s="7"/>
      <c r="E265" s="7"/>
      <c r="F265" s="7"/>
      <c r="G265" s="7"/>
      <c r="H265" s="7"/>
      <c r="I265" s="7"/>
      <c r="J265" s="7"/>
      <c r="K265" s="7"/>
    </row>
    <row r="266" spans="2:11" x14ac:dyDescent="0.2">
      <c r="B266" s="2"/>
      <c r="C266" s="7"/>
      <c r="D266" s="7"/>
      <c r="E266" s="7"/>
      <c r="F266" s="7"/>
      <c r="G266" s="7"/>
      <c r="H266" s="7"/>
      <c r="I266" s="7"/>
      <c r="J266" s="7"/>
      <c r="K266" s="7"/>
    </row>
    <row r="267" spans="2:11" x14ac:dyDescent="0.2">
      <c r="B267" s="2"/>
      <c r="C267" s="7"/>
      <c r="D267" s="7"/>
      <c r="E267" s="7"/>
      <c r="F267" s="7"/>
      <c r="G267" s="7"/>
      <c r="H267" s="7"/>
      <c r="I267" s="7"/>
      <c r="J267" s="7"/>
      <c r="K267" s="7"/>
    </row>
    <row r="268" spans="2:11" x14ac:dyDescent="0.2">
      <c r="B268" s="2"/>
      <c r="C268" s="7"/>
      <c r="D268" s="7"/>
      <c r="E268" s="7"/>
      <c r="F268" s="7"/>
      <c r="G268" s="7"/>
      <c r="H268" s="7"/>
      <c r="I268" s="7"/>
      <c r="J268" s="7"/>
      <c r="K268" s="7"/>
    </row>
    <row r="269" spans="2:11" x14ac:dyDescent="0.2">
      <c r="B269" s="2"/>
      <c r="C269" s="7"/>
      <c r="D269" s="7"/>
      <c r="E269" s="7"/>
      <c r="F269" s="7"/>
      <c r="G269" s="7"/>
      <c r="H269" s="7"/>
      <c r="I269" s="7"/>
      <c r="J269" s="7"/>
      <c r="K269" s="7"/>
    </row>
    <row r="270" spans="2:11" x14ac:dyDescent="0.2">
      <c r="B270" s="2"/>
      <c r="C270" s="7"/>
      <c r="D270" s="7"/>
      <c r="E270" s="7"/>
      <c r="F270" s="7"/>
      <c r="G270" s="7"/>
      <c r="H270" s="7"/>
      <c r="I270" s="7"/>
      <c r="J270" s="7"/>
      <c r="K270" s="7"/>
    </row>
    <row r="271" spans="2:11" x14ac:dyDescent="0.2">
      <c r="B271" s="2"/>
      <c r="C271" s="7"/>
      <c r="D271" s="7"/>
      <c r="E271" s="7"/>
      <c r="F271" s="7"/>
      <c r="G271" s="7"/>
      <c r="H271" s="7"/>
      <c r="I271" s="7"/>
      <c r="J271" s="7"/>
      <c r="K271" s="7"/>
    </row>
    <row r="272" spans="2:11" x14ac:dyDescent="0.2">
      <c r="B272" s="2"/>
      <c r="C272" s="7"/>
      <c r="D272" s="7"/>
      <c r="E272" s="7"/>
      <c r="F272" s="7"/>
      <c r="G272" s="7"/>
      <c r="H272" s="7"/>
      <c r="I272" s="7"/>
      <c r="J272" s="7"/>
      <c r="K272" s="7"/>
    </row>
    <row r="273" spans="2:11" x14ac:dyDescent="0.2">
      <c r="B273" s="2"/>
      <c r="C273" s="7"/>
      <c r="D273" s="7"/>
      <c r="E273" s="7"/>
      <c r="F273" s="7"/>
      <c r="G273" s="7"/>
      <c r="H273" s="7"/>
      <c r="I273" s="7"/>
      <c r="J273" s="7"/>
      <c r="K273" s="7"/>
    </row>
    <row r="274" spans="2:11" x14ac:dyDescent="0.2">
      <c r="B274" s="2"/>
      <c r="C274" s="7"/>
      <c r="D274" s="7"/>
      <c r="E274" s="7"/>
      <c r="F274" s="7"/>
      <c r="G274" s="7"/>
      <c r="H274" s="7"/>
      <c r="I274" s="7"/>
      <c r="J274" s="7"/>
      <c r="K274" s="7"/>
    </row>
    <row r="275" spans="2:11" x14ac:dyDescent="0.2">
      <c r="B275" s="2"/>
      <c r="C275" s="7"/>
      <c r="D275" s="7"/>
      <c r="E275" s="7"/>
      <c r="F275" s="7"/>
      <c r="G275" s="7"/>
      <c r="H275" s="7"/>
      <c r="I275" s="7"/>
      <c r="J275" s="7"/>
      <c r="K275" s="7"/>
    </row>
    <row r="276" spans="2:11" x14ac:dyDescent="0.2">
      <c r="B276" s="2"/>
      <c r="C276" s="7"/>
      <c r="D276" s="7"/>
      <c r="E276" s="7"/>
      <c r="F276" s="7"/>
      <c r="G276" s="7"/>
      <c r="H276" s="7"/>
      <c r="I276" s="7"/>
      <c r="J276" s="7"/>
      <c r="K276" s="7"/>
    </row>
    <row r="277" spans="2:11" x14ac:dyDescent="0.2">
      <c r="B277" s="2"/>
      <c r="C277" s="7"/>
      <c r="D277" s="7"/>
      <c r="E277" s="7"/>
      <c r="F277" s="7"/>
      <c r="G277" s="7"/>
      <c r="H277" s="7"/>
      <c r="I277" s="7"/>
      <c r="J277" s="7"/>
      <c r="K277" s="7"/>
    </row>
    <row r="278" spans="2:11" x14ac:dyDescent="0.2">
      <c r="B278" s="2"/>
      <c r="C278" s="7"/>
      <c r="D278" s="7"/>
      <c r="E278" s="7"/>
      <c r="F278" s="7"/>
      <c r="G278" s="7"/>
      <c r="H278" s="7"/>
      <c r="I278" s="7"/>
      <c r="J278" s="7"/>
      <c r="K278" s="7"/>
    </row>
    <row r="279" spans="2:11" x14ac:dyDescent="0.2">
      <c r="B279" s="2"/>
      <c r="C279" s="7"/>
      <c r="D279" s="7"/>
      <c r="E279" s="7"/>
      <c r="F279" s="7"/>
      <c r="G279" s="7"/>
      <c r="H279" s="7"/>
      <c r="I279" s="7"/>
      <c r="J279" s="7"/>
      <c r="K279" s="7"/>
    </row>
    <row r="280" spans="2:11" x14ac:dyDescent="0.2">
      <c r="B280" s="2"/>
      <c r="C280" s="7"/>
      <c r="D280" s="7"/>
      <c r="E280" s="7"/>
      <c r="F280" s="7"/>
      <c r="G280" s="7"/>
      <c r="H280" s="7"/>
      <c r="I280" s="7"/>
      <c r="J280" s="7"/>
      <c r="K280" s="7"/>
    </row>
    <row r="281" spans="2:11" x14ac:dyDescent="0.2">
      <c r="B281" s="2"/>
      <c r="C281" s="7"/>
      <c r="D281" s="7"/>
      <c r="E281" s="7"/>
      <c r="F281" s="7"/>
      <c r="G281" s="7"/>
      <c r="H281" s="7"/>
      <c r="I281" s="7"/>
      <c r="J281" s="7"/>
      <c r="K281" s="7"/>
    </row>
    <row r="282" spans="2:11" x14ac:dyDescent="0.2">
      <c r="B282" s="2"/>
      <c r="C282" s="7"/>
      <c r="D282" s="7"/>
      <c r="E282" s="7"/>
      <c r="F282" s="7"/>
      <c r="G282" s="7"/>
      <c r="H282" s="7"/>
      <c r="I282" s="7"/>
      <c r="J282" s="7"/>
      <c r="K282" s="7"/>
    </row>
    <row r="283" spans="2:11" x14ac:dyDescent="0.2">
      <c r="B283" s="2"/>
      <c r="C283" s="7"/>
      <c r="D283" s="7"/>
      <c r="E283" s="7"/>
      <c r="F283" s="7"/>
      <c r="G283" s="7"/>
      <c r="H283" s="7"/>
      <c r="I283" s="7"/>
      <c r="J283" s="7"/>
      <c r="K283" s="7"/>
    </row>
    <row r="284" spans="2:11" x14ac:dyDescent="0.2">
      <c r="B284" s="2"/>
      <c r="C284" s="7"/>
      <c r="D284" s="7"/>
      <c r="E284" s="7"/>
      <c r="F284" s="7"/>
      <c r="G284" s="7"/>
      <c r="H284" s="7"/>
      <c r="I284" s="7"/>
      <c r="J284" s="7"/>
      <c r="K284" s="7"/>
    </row>
    <row r="285" spans="2:11" x14ac:dyDescent="0.2">
      <c r="B285" s="2"/>
      <c r="C285" s="7"/>
      <c r="D285" s="7"/>
      <c r="E285" s="7"/>
      <c r="F285" s="7"/>
      <c r="G285" s="7"/>
      <c r="H285" s="7"/>
      <c r="I285" s="7"/>
      <c r="J285" s="7"/>
      <c r="K285" s="7"/>
    </row>
    <row r="286" spans="2:11" x14ac:dyDescent="0.2">
      <c r="B286" s="2"/>
      <c r="C286" s="7"/>
      <c r="D286" s="7"/>
      <c r="E286" s="7"/>
      <c r="F286" s="7"/>
      <c r="G286" s="7"/>
      <c r="H286" s="7"/>
      <c r="I286" s="7"/>
      <c r="J286" s="7"/>
      <c r="K286" s="7"/>
    </row>
    <row r="287" spans="2:11" x14ac:dyDescent="0.2">
      <c r="B287" s="2"/>
      <c r="C287" s="7"/>
      <c r="D287" s="7"/>
      <c r="E287" s="7"/>
      <c r="F287" s="7"/>
      <c r="G287" s="7"/>
      <c r="H287" s="7"/>
      <c r="I287" s="7"/>
      <c r="J287" s="7"/>
      <c r="K287" s="7"/>
    </row>
    <row r="288" spans="2:11" x14ac:dyDescent="0.2">
      <c r="B288" s="2"/>
      <c r="C288" s="7"/>
      <c r="D288" s="7"/>
      <c r="E288" s="7"/>
      <c r="F288" s="7"/>
      <c r="G288" s="7"/>
      <c r="H288" s="7"/>
      <c r="I288" s="7"/>
      <c r="J288" s="7"/>
      <c r="K288" s="7"/>
    </row>
    <row r="289" spans="2:11" x14ac:dyDescent="0.2">
      <c r="B289" s="2"/>
      <c r="C289" s="7"/>
      <c r="D289" s="7"/>
      <c r="E289" s="7"/>
      <c r="F289" s="7"/>
      <c r="G289" s="7"/>
      <c r="H289" s="7"/>
      <c r="I289" s="7"/>
      <c r="J289" s="7"/>
      <c r="K289" s="7"/>
    </row>
    <row r="290" spans="2:11" x14ac:dyDescent="0.2">
      <c r="B290" s="2"/>
      <c r="C290" s="7"/>
      <c r="D290" s="7"/>
      <c r="E290" s="7"/>
      <c r="F290" s="7"/>
      <c r="G290" s="7"/>
      <c r="H290" s="7"/>
      <c r="I290" s="7"/>
      <c r="J290" s="7"/>
      <c r="K290" s="7"/>
    </row>
    <row r="291" spans="2:11" x14ac:dyDescent="0.2">
      <c r="B291" s="2"/>
      <c r="C291" s="7"/>
      <c r="D291" s="7"/>
      <c r="E291" s="7"/>
      <c r="F291" s="7"/>
      <c r="G291" s="7"/>
      <c r="H291" s="7"/>
      <c r="I291" s="7"/>
      <c r="J291" s="7"/>
      <c r="K291" s="7"/>
    </row>
    <row r="292" spans="2:11" x14ac:dyDescent="0.2">
      <c r="B292" s="2"/>
      <c r="C292" s="7"/>
      <c r="D292" s="7"/>
      <c r="E292" s="7"/>
      <c r="F292" s="7"/>
      <c r="G292" s="7"/>
      <c r="H292" s="7"/>
      <c r="I292" s="7"/>
      <c r="J292" s="7"/>
      <c r="K292" s="7"/>
    </row>
    <row r="293" spans="2:11" x14ac:dyDescent="0.2">
      <c r="B293" s="2"/>
      <c r="C293" s="7"/>
      <c r="D293" s="7"/>
      <c r="E293" s="7"/>
      <c r="F293" s="7"/>
      <c r="G293" s="7"/>
      <c r="H293" s="7"/>
      <c r="I293" s="7"/>
      <c r="J293" s="7"/>
      <c r="K293" s="7"/>
    </row>
    <row r="294" spans="2:11" x14ac:dyDescent="0.2">
      <c r="B294" s="2"/>
      <c r="C294" s="7"/>
      <c r="D294" s="7"/>
      <c r="E294" s="7"/>
      <c r="F294" s="7"/>
      <c r="G294" s="7"/>
      <c r="H294" s="7"/>
      <c r="I294" s="7"/>
      <c r="J294" s="7"/>
      <c r="K294" s="7"/>
    </row>
    <row r="295" spans="2:11" x14ac:dyDescent="0.2">
      <c r="B295" s="2"/>
      <c r="C295" s="7"/>
      <c r="D295" s="7"/>
      <c r="E295" s="7"/>
      <c r="F295" s="7"/>
      <c r="G295" s="7"/>
      <c r="H295" s="7"/>
      <c r="I295" s="7"/>
      <c r="J295" s="7"/>
      <c r="K295" s="7"/>
    </row>
    <row r="296" spans="2:11" x14ac:dyDescent="0.2">
      <c r="B296" s="2"/>
      <c r="C296" s="7"/>
      <c r="D296" s="7"/>
      <c r="E296" s="7"/>
      <c r="F296" s="7"/>
      <c r="G296" s="7"/>
      <c r="H296" s="7"/>
      <c r="I296" s="7"/>
      <c r="J296" s="7"/>
      <c r="K296" s="7"/>
    </row>
    <row r="297" spans="2:11" x14ac:dyDescent="0.2">
      <c r="B297" s="2"/>
      <c r="C297" s="7"/>
      <c r="D297" s="7"/>
      <c r="E297" s="7"/>
      <c r="F297" s="7"/>
      <c r="G297" s="7"/>
      <c r="H297" s="7"/>
      <c r="I297" s="7"/>
      <c r="J297" s="7"/>
      <c r="K297" s="7"/>
    </row>
    <row r="298" spans="2:11" x14ac:dyDescent="0.2">
      <c r="B298" s="2"/>
      <c r="C298" s="7"/>
      <c r="D298" s="7"/>
      <c r="E298" s="7"/>
      <c r="F298" s="7"/>
      <c r="G298" s="7"/>
      <c r="H298" s="7"/>
      <c r="I298" s="7"/>
      <c r="J298" s="7"/>
      <c r="K298" s="7"/>
    </row>
    <row r="299" spans="2:11" x14ac:dyDescent="0.2">
      <c r="B299" s="2"/>
      <c r="C299" s="7"/>
      <c r="D299" s="7"/>
      <c r="E299" s="7"/>
      <c r="F299" s="7"/>
      <c r="G299" s="7"/>
      <c r="H299" s="7"/>
      <c r="I299" s="7"/>
      <c r="J299" s="7"/>
      <c r="K299" s="7"/>
    </row>
    <row r="300" spans="2:11" x14ac:dyDescent="0.2">
      <c r="B300" s="2"/>
      <c r="C300" s="7"/>
      <c r="D300" s="7"/>
      <c r="E300" s="7"/>
      <c r="F300" s="7"/>
      <c r="G300" s="7"/>
      <c r="H300" s="7"/>
      <c r="I300" s="7"/>
      <c r="J300" s="7"/>
      <c r="K300" s="7"/>
    </row>
    <row r="301" spans="2:11" x14ac:dyDescent="0.2">
      <c r="B301" s="2"/>
      <c r="C301" s="7"/>
      <c r="D301" s="7"/>
      <c r="E301" s="7"/>
      <c r="F301" s="7"/>
      <c r="G301" s="7"/>
      <c r="H301" s="7"/>
      <c r="I301" s="7"/>
      <c r="J301" s="7"/>
      <c r="K301" s="7"/>
    </row>
    <row r="302" spans="2:11" x14ac:dyDescent="0.2">
      <c r="B302" s="2"/>
      <c r="C302" s="7"/>
      <c r="D302" s="7"/>
      <c r="E302" s="7"/>
      <c r="F302" s="7"/>
      <c r="G302" s="7"/>
      <c r="H302" s="7"/>
      <c r="I302" s="7"/>
      <c r="J302" s="7"/>
      <c r="K302" s="7"/>
    </row>
    <row r="303" spans="2:11" x14ac:dyDescent="0.2">
      <c r="B303" s="2"/>
      <c r="C303" s="7"/>
      <c r="D303" s="7"/>
      <c r="E303" s="7"/>
      <c r="F303" s="7"/>
      <c r="G303" s="7"/>
      <c r="H303" s="7"/>
      <c r="I303" s="7"/>
      <c r="J303" s="7"/>
      <c r="K303" s="7"/>
    </row>
    <row r="304" spans="2:11" x14ac:dyDescent="0.2">
      <c r="B304" s="2"/>
      <c r="C304" s="7"/>
      <c r="D304" s="7"/>
      <c r="E304" s="7"/>
      <c r="F304" s="7"/>
      <c r="G304" s="7"/>
      <c r="H304" s="7"/>
      <c r="I304" s="7"/>
      <c r="J304" s="7"/>
      <c r="K304" s="7"/>
    </row>
    <row r="305" spans="2:11" x14ac:dyDescent="0.2">
      <c r="B305" s="2"/>
      <c r="C305" s="7"/>
      <c r="D305" s="7"/>
      <c r="E305" s="7"/>
      <c r="F305" s="7"/>
      <c r="G305" s="7"/>
      <c r="H305" s="7"/>
      <c r="I305" s="7"/>
      <c r="J305" s="7"/>
      <c r="K305" s="7"/>
    </row>
    <row r="306" spans="2:11" x14ac:dyDescent="0.2">
      <c r="B306" s="2"/>
      <c r="C306" s="7"/>
      <c r="D306" s="7"/>
      <c r="E306" s="7"/>
      <c r="F306" s="7"/>
      <c r="G306" s="7"/>
      <c r="H306" s="7"/>
      <c r="I306" s="7"/>
      <c r="J306" s="7"/>
      <c r="K306" s="7"/>
    </row>
    <row r="307" spans="2:11" x14ac:dyDescent="0.2">
      <c r="B307" s="2"/>
      <c r="C307" s="7"/>
      <c r="D307" s="7"/>
      <c r="E307" s="7"/>
      <c r="F307" s="7"/>
      <c r="G307" s="7"/>
      <c r="H307" s="7"/>
      <c r="I307" s="7"/>
      <c r="J307" s="7"/>
      <c r="K307" s="7"/>
    </row>
    <row r="308" spans="2:11" x14ac:dyDescent="0.2">
      <c r="B308" s="2"/>
      <c r="C308" s="7"/>
      <c r="D308" s="7"/>
      <c r="E308" s="7"/>
      <c r="F308" s="7"/>
      <c r="G308" s="7"/>
      <c r="H308" s="7"/>
      <c r="I308" s="7"/>
      <c r="J308" s="7"/>
      <c r="K308" s="7"/>
    </row>
    <row r="309" spans="2:11" x14ac:dyDescent="0.2">
      <c r="B309" s="2"/>
      <c r="C309" s="7"/>
      <c r="D309" s="7"/>
      <c r="E309" s="7"/>
      <c r="F309" s="7"/>
      <c r="G309" s="7"/>
      <c r="H309" s="7"/>
      <c r="I309" s="7"/>
      <c r="J309" s="7"/>
      <c r="K309" s="7"/>
    </row>
    <row r="310" spans="2:11" x14ac:dyDescent="0.2">
      <c r="B310" s="2"/>
      <c r="C310" s="7"/>
      <c r="D310" s="7"/>
      <c r="E310" s="7"/>
      <c r="F310" s="7"/>
      <c r="G310" s="7"/>
      <c r="H310" s="7"/>
      <c r="I310" s="7"/>
      <c r="J310" s="7"/>
      <c r="K310" s="7"/>
    </row>
    <row r="311" spans="2:11" x14ac:dyDescent="0.2">
      <c r="B311" s="2"/>
      <c r="C311" s="7"/>
      <c r="D311" s="7"/>
      <c r="E311" s="7"/>
      <c r="F311" s="7"/>
      <c r="G311" s="7"/>
      <c r="H311" s="7"/>
      <c r="I311" s="7"/>
      <c r="J311" s="7"/>
      <c r="K311" s="7"/>
    </row>
    <row r="312" spans="2:11" x14ac:dyDescent="0.2">
      <c r="B312" s="2"/>
      <c r="C312" s="7"/>
      <c r="D312" s="7"/>
      <c r="E312" s="7"/>
      <c r="F312" s="7"/>
      <c r="G312" s="7"/>
      <c r="H312" s="7"/>
      <c r="I312" s="7"/>
      <c r="J312" s="7"/>
      <c r="K312" s="7"/>
    </row>
    <row r="313" spans="2:11" x14ac:dyDescent="0.2">
      <c r="B313" s="2"/>
      <c r="C313" s="7"/>
      <c r="D313" s="7"/>
      <c r="E313" s="7"/>
      <c r="F313" s="7"/>
      <c r="G313" s="7"/>
      <c r="H313" s="7"/>
      <c r="I313" s="7"/>
      <c r="J313" s="7"/>
      <c r="K313" s="7"/>
    </row>
    <row r="314" spans="2:11" x14ac:dyDescent="0.2">
      <c r="B314" s="2"/>
      <c r="C314" s="7"/>
      <c r="D314" s="7"/>
      <c r="E314" s="7"/>
      <c r="F314" s="7"/>
      <c r="G314" s="7"/>
      <c r="H314" s="7"/>
      <c r="I314" s="7"/>
      <c r="J314" s="7"/>
      <c r="K314" s="7"/>
    </row>
    <row r="315" spans="2:11" x14ac:dyDescent="0.2">
      <c r="B315" s="2"/>
      <c r="C315" s="7"/>
      <c r="D315" s="7"/>
      <c r="E315" s="7"/>
      <c r="F315" s="7"/>
      <c r="G315" s="7"/>
      <c r="H315" s="7"/>
      <c r="I315" s="7"/>
      <c r="J315" s="7"/>
      <c r="K315" s="7"/>
    </row>
    <row r="316" spans="2:11" x14ac:dyDescent="0.2">
      <c r="B316" s="2"/>
      <c r="C316" s="7"/>
      <c r="D316" s="7"/>
      <c r="E316" s="7"/>
      <c r="F316" s="7"/>
      <c r="G316" s="7"/>
      <c r="H316" s="7"/>
      <c r="I316" s="7"/>
      <c r="J316" s="7"/>
      <c r="K316" s="7"/>
    </row>
    <row r="317" spans="2:11" x14ac:dyDescent="0.2">
      <c r="B317" s="2"/>
      <c r="C317" s="7"/>
      <c r="D317" s="7"/>
      <c r="E317" s="7"/>
      <c r="F317" s="7"/>
      <c r="G317" s="7"/>
      <c r="H317" s="7"/>
      <c r="I317" s="7"/>
      <c r="J317" s="7"/>
      <c r="K317" s="7"/>
    </row>
    <row r="318" spans="2:11" x14ac:dyDescent="0.2">
      <c r="B318" s="2"/>
      <c r="C318" s="7"/>
      <c r="D318" s="7"/>
      <c r="E318" s="7"/>
      <c r="F318" s="7"/>
      <c r="G318" s="7"/>
      <c r="H318" s="7"/>
      <c r="I318" s="7"/>
      <c r="J318" s="7"/>
      <c r="K318" s="7"/>
    </row>
    <row r="319" spans="2:11" x14ac:dyDescent="0.2">
      <c r="B319" s="2"/>
      <c r="C319" s="7"/>
      <c r="D319" s="7"/>
      <c r="E319" s="7"/>
      <c r="F319" s="7"/>
      <c r="G319" s="7"/>
      <c r="H319" s="7"/>
      <c r="I319" s="7"/>
      <c r="J319" s="7"/>
      <c r="K319" s="7"/>
    </row>
    <row r="320" spans="2:11" x14ac:dyDescent="0.2">
      <c r="B320" s="2"/>
      <c r="C320" s="7"/>
      <c r="D320" s="7"/>
      <c r="E320" s="7"/>
      <c r="F320" s="7"/>
      <c r="G320" s="7"/>
      <c r="H320" s="7"/>
      <c r="I320" s="7"/>
      <c r="J320" s="7"/>
      <c r="K320" s="7"/>
    </row>
    <row r="321" spans="2:11" x14ac:dyDescent="0.2">
      <c r="B321" s="2"/>
      <c r="C321" s="7"/>
      <c r="D321" s="7"/>
      <c r="E321" s="7"/>
      <c r="F321" s="7"/>
      <c r="G321" s="7"/>
      <c r="H321" s="7"/>
      <c r="I321" s="7"/>
      <c r="J321" s="7"/>
      <c r="K321" s="7"/>
    </row>
    <row r="322" spans="2:11" x14ac:dyDescent="0.2">
      <c r="B322" s="2"/>
      <c r="C322" s="7"/>
      <c r="D322" s="7"/>
      <c r="E322" s="7"/>
      <c r="F322" s="7"/>
      <c r="G322" s="7"/>
      <c r="H322" s="7"/>
      <c r="I322" s="7"/>
      <c r="J322" s="7"/>
      <c r="K322" s="7"/>
    </row>
    <row r="323" spans="2:11" x14ac:dyDescent="0.2">
      <c r="B323" s="2"/>
      <c r="C323" s="7"/>
      <c r="D323" s="7"/>
      <c r="E323" s="7"/>
      <c r="F323" s="7"/>
      <c r="G323" s="7"/>
      <c r="H323" s="7"/>
      <c r="I323" s="7"/>
      <c r="J323" s="7"/>
      <c r="K323" s="7"/>
    </row>
    <row r="324" spans="2:11" x14ac:dyDescent="0.2">
      <c r="B324" s="2"/>
      <c r="C324" s="7"/>
      <c r="D324" s="7"/>
      <c r="E324" s="7"/>
      <c r="F324" s="7"/>
      <c r="G324" s="7"/>
      <c r="H324" s="7"/>
      <c r="I324" s="7"/>
      <c r="J324" s="7"/>
      <c r="K324" s="7"/>
    </row>
    <row r="325" spans="2:11" x14ac:dyDescent="0.2">
      <c r="B325" s="2"/>
      <c r="C325" s="7"/>
      <c r="D325" s="7"/>
      <c r="E325" s="7"/>
      <c r="F325" s="7"/>
      <c r="G325" s="7"/>
      <c r="H325" s="7"/>
      <c r="I325" s="7"/>
      <c r="J325" s="7"/>
      <c r="K325" s="7"/>
    </row>
    <row r="326" spans="2:11" x14ac:dyDescent="0.2">
      <c r="B326" s="2"/>
      <c r="C326" s="7"/>
      <c r="D326" s="7"/>
      <c r="E326" s="7"/>
      <c r="F326" s="7"/>
      <c r="G326" s="7"/>
      <c r="H326" s="7"/>
      <c r="I326" s="7"/>
      <c r="J326" s="7"/>
      <c r="K326" s="7"/>
    </row>
    <row r="327" spans="2:11" x14ac:dyDescent="0.2">
      <c r="B327" s="2"/>
      <c r="C327" s="7"/>
      <c r="D327" s="7"/>
      <c r="E327" s="7"/>
      <c r="F327" s="7"/>
      <c r="G327" s="7"/>
      <c r="H327" s="7"/>
      <c r="I327" s="7"/>
      <c r="J327" s="7"/>
      <c r="K327" s="7"/>
    </row>
    <row r="328" spans="2:11" x14ac:dyDescent="0.2">
      <c r="B328" s="2"/>
      <c r="C328" s="7"/>
      <c r="D328" s="7"/>
      <c r="E328" s="7"/>
      <c r="F328" s="7"/>
      <c r="G328" s="7"/>
      <c r="H328" s="7"/>
      <c r="I328" s="7"/>
      <c r="J328" s="7"/>
      <c r="K328" s="7"/>
    </row>
    <row r="329" spans="2:11" x14ac:dyDescent="0.2">
      <c r="B329" s="2"/>
      <c r="C329" s="7"/>
      <c r="D329" s="7"/>
      <c r="E329" s="7"/>
      <c r="F329" s="7"/>
      <c r="G329" s="7"/>
      <c r="H329" s="7"/>
      <c r="I329" s="7"/>
      <c r="J329" s="7"/>
      <c r="K329" s="7"/>
    </row>
    <row r="330" spans="2:11" x14ac:dyDescent="0.2">
      <c r="B330" s="2"/>
      <c r="C330" s="7"/>
      <c r="D330" s="7"/>
      <c r="E330" s="7"/>
      <c r="F330" s="7"/>
      <c r="G330" s="7"/>
      <c r="H330" s="7"/>
      <c r="I330" s="7"/>
      <c r="J330" s="7"/>
      <c r="K330" s="7"/>
    </row>
    <row r="331" spans="2:11" x14ac:dyDescent="0.2">
      <c r="B331" s="2"/>
      <c r="C331" s="7"/>
      <c r="D331" s="7"/>
      <c r="E331" s="7"/>
      <c r="F331" s="7"/>
      <c r="G331" s="7"/>
      <c r="H331" s="7"/>
      <c r="I331" s="7"/>
      <c r="J331" s="7"/>
      <c r="K331" s="7"/>
    </row>
    <row r="332" spans="2:11" x14ac:dyDescent="0.2">
      <c r="B332" s="2"/>
      <c r="C332" s="7"/>
      <c r="D332" s="7"/>
      <c r="E332" s="7"/>
      <c r="F332" s="7"/>
      <c r="G332" s="7"/>
      <c r="H332" s="7"/>
      <c r="I332" s="7"/>
      <c r="J332" s="7"/>
      <c r="K332" s="7"/>
    </row>
    <row r="333" spans="2:11" x14ac:dyDescent="0.2">
      <c r="B333" s="2"/>
      <c r="C333" s="7"/>
      <c r="D333" s="7"/>
      <c r="E333" s="7"/>
      <c r="F333" s="7"/>
      <c r="G333" s="7"/>
      <c r="H333" s="7"/>
      <c r="I333" s="7"/>
      <c r="J333" s="7"/>
      <c r="K333" s="7"/>
    </row>
    <row r="334" spans="2:11" x14ac:dyDescent="0.2">
      <c r="B334" s="2"/>
      <c r="C334" s="7"/>
      <c r="D334" s="7"/>
      <c r="E334" s="7"/>
      <c r="F334" s="7"/>
      <c r="G334" s="7"/>
      <c r="H334" s="7"/>
      <c r="I334" s="7"/>
      <c r="J334" s="7"/>
      <c r="K334" s="7"/>
    </row>
    <row r="335" spans="2:11" x14ac:dyDescent="0.2">
      <c r="B335" s="2"/>
      <c r="C335" s="7"/>
      <c r="D335" s="7"/>
      <c r="E335" s="7"/>
      <c r="F335" s="7"/>
      <c r="G335" s="7"/>
      <c r="H335" s="7"/>
      <c r="I335" s="7"/>
      <c r="J335" s="7"/>
      <c r="K335" s="7"/>
    </row>
    <row r="336" spans="2:11" x14ac:dyDescent="0.2">
      <c r="B336" s="2"/>
      <c r="C336" s="7"/>
      <c r="D336" s="7"/>
      <c r="E336" s="7"/>
      <c r="F336" s="7"/>
      <c r="G336" s="7"/>
      <c r="H336" s="7"/>
      <c r="I336" s="7"/>
      <c r="J336" s="7"/>
      <c r="K336" s="7"/>
    </row>
    <row r="337" spans="2:11" x14ac:dyDescent="0.2">
      <c r="B337" s="2"/>
      <c r="C337" s="7"/>
      <c r="D337" s="7"/>
      <c r="E337" s="7"/>
      <c r="F337" s="7"/>
      <c r="G337" s="7"/>
      <c r="H337" s="7"/>
      <c r="I337" s="7"/>
      <c r="J337" s="7"/>
      <c r="K337" s="7"/>
    </row>
    <row r="338" spans="2:11" x14ac:dyDescent="0.2">
      <c r="B338" s="2"/>
      <c r="C338" s="7"/>
      <c r="D338" s="7"/>
      <c r="E338" s="7"/>
      <c r="F338" s="7"/>
      <c r="G338" s="7"/>
      <c r="H338" s="7"/>
      <c r="I338" s="7"/>
      <c r="J338" s="7"/>
      <c r="K338" s="7"/>
    </row>
    <row r="339" spans="2:11" x14ac:dyDescent="0.2">
      <c r="B339" s="2"/>
      <c r="C339" s="7"/>
      <c r="D339" s="7"/>
      <c r="E339" s="7"/>
      <c r="F339" s="7"/>
      <c r="G339" s="7"/>
      <c r="H339" s="7"/>
      <c r="I339" s="7"/>
      <c r="J339" s="7"/>
      <c r="K339" s="7"/>
    </row>
    <row r="340" spans="2:11" x14ac:dyDescent="0.2">
      <c r="B340" s="2"/>
      <c r="C340" s="7"/>
      <c r="D340" s="7"/>
      <c r="E340" s="7"/>
      <c r="F340" s="7"/>
      <c r="G340" s="7"/>
      <c r="H340" s="7"/>
      <c r="I340" s="7"/>
      <c r="J340" s="7"/>
      <c r="K340" s="7"/>
    </row>
    <row r="341" spans="2:11" x14ac:dyDescent="0.2">
      <c r="B341" s="2"/>
      <c r="C341" s="7"/>
      <c r="D341" s="7"/>
      <c r="E341" s="7"/>
      <c r="F341" s="7"/>
      <c r="G341" s="7"/>
      <c r="H341" s="7"/>
      <c r="I341" s="7"/>
      <c r="J341" s="7"/>
      <c r="K341" s="7"/>
    </row>
    <row r="342" spans="2:11" x14ac:dyDescent="0.2">
      <c r="B342" s="2"/>
      <c r="C342" s="7"/>
      <c r="D342" s="7"/>
      <c r="E342" s="7"/>
      <c r="F342" s="7"/>
      <c r="G342" s="7"/>
      <c r="H342" s="7"/>
      <c r="I342" s="7"/>
      <c r="J342" s="7"/>
      <c r="K342" s="7"/>
    </row>
    <row r="343" spans="2:11" x14ac:dyDescent="0.2">
      <c r="B343" s="2"/>
      <c r="C343" s="7"/>
      <c r="D343" s="7"/>
      <c r="E343" s="7"/>
      <c r="F343" s="7"/>
      <c r="G343" s="7"/>
      <c r="H343" s="7"/>
      <c r="I343" s="7"/>
      <c r="J343" s="7"/>
      <c r="K343" s="7"/>
    </row>
    <row r="344" spans="2:11" x14ac:dyDescent="0.2">
      <c r="B344" s="2"/>
      <c r="C344" s="7"/>
      <c r="D344" s="7"/>
      <c r="E344" s="7"/>
      <c r="F344" s="7"/>
      <c r="G344" s="7"/>
      <c r="H344" s="7"/>
      <c r="I344" s="7"/>
      <c r="J344" s="7"/>
      <c r="K344" s="7"/>
    </row>
    <row r="345" spans="2:11" x14ac:dyDescent="0.2">
      <c r="B345" s="2"/>
      <c r="C345" s="7"/>
      <c r="D345" s="7"/>
      <c r="E345" s="7"/>
      <c r="F345" s="7"/>
      <c r="G345" s="7"/>
      <c r="H345" s="7"/>
      <c r="I345" s="7"/>
      <c r="J345" s="7"/>
      <c r="K345" s="7"/>
    </row>
    <row r="346" spans="2:11" x14ac:dyDescent="0.2">
      <c r="B346" s="2"/>
      <c r="C346" s="7"/>
      <c r="D346" s="7"/>
      <c r="E346" s="7"/>
      <c r="F346" s="7"/>
      <c r="G346" s="7"/>
      <c r="H346" s="7"/>
      <c r="I346" s="7"/>
      <c r="J346" s="7"/>
      <c r="K346" s="7"/>
    </row>
    <row r="347" spans="2:11" x14ac:dyDescent="0.2">
      <c r="B347" s="2"/>
      <c r="C347" s="7"/>
      <c r="D347" s="7"/>
      <c r="E347" s="7"/>
      <c r="F347" s="7"/>
      <c r="G347" s="7"/>
      <c r="H347" s="7"/>
      <c r="I347" s="7"/>
      <c r="J347" s="7"/>
      <c r="K347" s="7"/>
    </row>
    <row r="348" spans="2:11" x14ac:dyDescent="0.2">
      <c r="B348" s="2"/>
      <c r="C348" s="7"/>
      <c r="D348" s="7"/>
      <c r="E348" s="7"/>
      <c r="F348" s="7"/>
      <c r="G348" s="7"/>
      <c r="H348" s="7"/>
      <c r="I348" s="7"/>
      <c r="J348" s="7"/>
      <c r="K348" s="7"/>
    </row>
    <row r="349" spans="2:11" x14ac:dyDescent="0.2">
      <c r="B349" s="2"/>
      <c r="C349" s="7"/>
      <c r="D349" s="7"/>
      <c r="E349" s="7"/>
      <c r="F349" s="7"/>
      <c r="G349" s="7"/>
      <c r="H349" s="7"/>
      <c r="I349" s="7"/>
      <c r="J349" s="7"/>
      <c r="K349" s="7"/>
    </row>
    <row r="350" spans="2:11" x14ac:dyDescent="0.2">
      <c r="B350" s="2"/>
      <c r="C350" s="7"/>
      <c r="D350" s="7"/>
      <c r="E350" s="7"/>
      <c r="F350" s="7"/>
      <c r="G350" s="7"/>
      <c r="H350" s="7"/>
      <c r="I350" s="7"/>
      <c r="J350" s="7"/>
      <c r="K350" s="7"/>
    </row>
    <row r="351" spans="2:11" x14ac:dyDescent="0.2">
      <c r="B351" s="2"/>
      <c r="C351" s="7"/>
      <c r="D351" s="7"/>
      <c r="E351" s="7"/>
      <c r="F351" s="7"/>
      <c r="G351" s="7"/>
      <c r="H351" s="7"/>
      <c r="I351" s="7"/>
      <c r="J351" s="7"/>
      <c r="K351" s="7"/>
    </row>
    <row r="352" spans="2:11" x14ac:dyDescent="0.2">
      <c r="B352" s="2"/>
      <c r="C352" s="7"/>
      <c r="D352" s="7"/>
      <c r="E352" s="7"/>
      <c r="F352" s="7"/>
      <c r="G352" s="7"/>
      <c r="H352" s="7"/>
      <c r="I352" s="7"/>
      <c r="J352" s="7"/>
      <c r="K352" s="7"/>
    </row>
    <row r="353" spans="2:11" x14ac:dyDescent="0.2">
      <c r="B353" s="2"/>
      <c r="C353" s="7"/>
      <c r="D353" s="7"/>
      <c r="E353" s="7"/>
      <c r="F353" s="7"/>
      <c r="G353" s="7"/>
      <c r="H353" s="7"/>
      <c r="I353" s="7"/>
      <c r="J353" s="7"/>
      <c r="K353" s="7"/>
    </row>
    <row r="354" spans="2:11" x14ac:dyDescent="0.2">
      <c r="B354" s="2"/>
      <c r="C354" s="7"/>
      <c r="D354" s="7"/>
      <c r="E354" s="7"/>
      <c r="F354" s="7"/>
      <c r="G354" s="7"/>
      <c r="H354" s="7"/>
      <c r="I354" s="7"/>
      <c r="J354" s="7"/>
      <c r="K354" s="7"/>
    </row>
    <row r="355" spans="2:11" x14ac:dyDescent="0.2">
      <c r="B355" s="2"/>
      <c r="C355" s="7"/>
      <c r="D355" s="7"/>
      <c r="E355" s="7"/>
      <c r="F355" s="7"/>
      <c r="G355" s="7"/>
      <c r="H355" s="7"/>
      <c r="I355" s="7"/>
      <c r="J355" s="7"/>
      <c r="K355" s="7"/>
    </row>
    <row r="356" spans="2:11" x14ac:dyDescent="0.2">
      <c r="B356" s="2"/>
      <c r="C356" s="7"/>
      <c r="D356" s="7"/>
      <c r="E356" s="7"/>
      <c r="F356" s="7"/>
      <c r="G356" s="7"/>
      <c r="H356" s="7"/>
      <c r="I356" s="7"/>
      <c r="J356" s="7"/>
      <c r="K356" s="7"/>
    </row>
    <row r="357" spans="2:11" x14ac:dyDescent="0.2">
      <c r="B357" s="2"/>
      <c r="C357" s="7"/>
      <c r="D357" s="7"/>
      <c r="E357" s="7"/>
      <c r="F357" s="7"/>
      <c r="G357" s="7"/>
      <c r="H357" s="7"/>
      <c r="I357" s="7"/>
      <c r="J357" s="7"/>
      <c r="K357" s="7"/>
    </row>
    <row r="358" spans="2:11" x14ac:dyDescent="0.2">
      <c r="B358" s="2"/>
      <c r="C358" s="7"/>
      <c r="D358" s="7"/>
      <c r="E358" s="7"/>
      <c r="F358" s="7"/>
      <c r="G358" s="7"/>
      <c r="H358" s="7"/>
      <c r="I358" s="7"/>
      <c r="J358" s="7"/>
      <c r="K358" s="7"/>
    </row>
    <row r="359" spans="2:11" x14ac:dyDescent="0.2">
      <c r="B359" s="2"/>
      <c r="C359" s="7"/>
      <c r="D359" s="7"/>
      <c r="E359" s="7"/>
      <c r="F359" s="7"/>
      <c r="G359" s="7"/>
      <c r="H359" s="7"/>
      <c r="I359" s="7"/>
      <c r="J359" s="7"/>
      <c r="K359" s="7"/>
    </row>
    <row r="360" spans="2:11" x14ac:dyDescent="0.2">
      <c r="B360" s="2"/>
      <c r="C360" s="7"/>
      <c r="D360" s="7"/>
      <c r="E360" s="7"/>
      <c r="F360" s="7"/>
      <c r="G360" s="7"/>
      <c r="H360" s="7"/>
      <c r="I360" s="7"/>
      <c r="J360" s="7"/>
      <c r="K360" s="7"/>
    </row>
    <row r="361" spans="2:11" x14ac:dyDescent="0.2">
      <c r="B361" s="2"/>
      <c r="C361" s="7"/>
      <c r="D361" s="7"/>
      <c r="E361" s="7"/>
      <c r="F361" s="7"/>
      <c r="G361" s="7"/>
      <c r="H361" s="7"/>
      <c r="I361" s="7"/>
      <c r="J361" s="7"/>
      <c r="K361" s="7"/>
    </row>
    <row r="362" spans="2:11" x14ac:dyDescent="0.2">
      <c r="B362" s="2"/>
      <c r="C362" s="7"/>
      <c r="D362" s="7"/>
      <c r="E362" s="7"/>
      <c r="F362" s="7"/>
      <c r="G362" s="7"/>
      <c r="H362" s="7"/>
      <c r="I362" s="7"/>
      <c r="J362" s="7"/>
      <c r="K362" s="7"/>
    </row>
    <row r="363" spans="2:11" x14ac:dyDescent="0.2">
      <c r="B363" s="2"/>
      <c r="C363" s="7"/>
      <c r="D363" s="7"/>
      <c r="E363" s="7"/>
      <c r="F363" s="7"/>
      <c r="G363" s="7"/>
      <c r="H363" s="7"/>
      <c r="I363" s="7"/>
      <c r="J363" s="7"/>
      <c r="K363" s="7"/>
    </row>
    <row r="364" spans="2:11" x14ac:dyDescent="0.2">
      <c r="B364" s="2"/>
      <c r="C364" s="7"/>
      <c r="D364" s="7"/>
      <c r="E364" s="7"/>
      <c r="F364" s="7"/>
      <c r="G364" s="7"/>
      <c r="H364" s="7"/>
      <c r="I364" s="7"/>
      <c r="J364" s="7"/>
      <c r="K364" s="7"/>
    </row>
    <row r="365" spans="2:11" x14ac:dyDescent="0.2">
      <c r="B365" s="2"/>
      <c r="C365" s="7"/>
      <c r="D365" s="7"/>
      <c r="E365" s="7"/>
      <c r="F365" s="7"/>
      <c r="G365" s="7"/>
      <c r="H365" s="7"/>
      <c r="I365" s="7"/>
      <c r="J365" s="7"/>
      <c r="K365" s="7"/>
    </row>
    <row r="366" spans="2:11" x14ac:dyDescent="0.2">
      <c r="B366" s="2"/>
      <c r="C366" s="7"/>
      <c r="D366" s="7"/>
      <c r="E366" s="7"/>
      <c r="F366" s="7"/>
      <c r="G366" s="7"/>
      <c r="H366" s="7"/>
      <c r="I366" s="7"/>
      <c r="J366" s="7"/>
      <c r="K366" s="7"/>
    </row>
    <row r="367" spans="2:11" x14ac:dyDescent="0.2">
      <c r="B367" s="2"/>
      <c r="C367" s="7"/>
      <c r="D367" s="7"/>
      <c r="E367" s="7"/>
      <c r="F367" s="7"/>
      <c r="G367" s="7"/>
      <c r="H367" s="7"/>
      <c r="I367" s="7"/>
      <c r="J367" s="7"/>
      <c r="K367" s="7"/>
    </row>
    <row r="368" spans="2:11" x14ac:dyDescent="0.2">
      <c r="B368" s="2"/>
      <c r="C368" s="7"/>
      <c r="D368" s="7"/>
      <c r="E368" s="7"/>
      <c r="F368" s="7"/>
      <c r="G368" s="7"/>
      <c r="H368" s="7"/>
      <c r="I368" s="7"/>
      <c r="J368" s="7"/>
      <c r="K368" s="7"/>
    </row>
    <row r="369" spans="2:11" x14ac:dyDescent="0.2">
      <c r="B369" s="2"/>
      <c r="C369" s="7"/>
      <c r="D369" s="7"/>
      <c r="E369" s="7"/>
      <c r="F369" s="7"/>
      <c r="G369" s="7"/>
      <c r="H369" s="7"/>
      <c r="I369" s="7"/>
      <c r="J369" s="7"/>
      <c r="K369" s="7"/>
    </row>
    <row r="370" spans="2:11" x14ac:dyDescent="0.2">
      <c r="B370" s="2"/>
      <c r="C370" s="7"/>
      <c r="D370" s="7"/>
      <c r="E370" s="7"/>
      <c r="F370" s="7"/>
      <c r="G370" s="7"/>
      <c r="H370" s="7"/>
      <c r="I370" s="7"/>
      <c r="J370" s="7"/>
      <c r="K370" s="7"/>
    </row>
    <row r="371" spans="2:11" x14ac:dyDescent="0.2">
      <c r="B371" s="2"/>
      <c r="C371" s="7"/>
      <c r="D371" s="7"/>
      <c r="E371" s="7"/>
      <c r="F371" s="7"/>
      <c r="G371" s="7"/>
      <c r="H371" s="7"/>
      <c r="I371" s="7"/>
      <c r="J371" s="7"/>
      <c r="K371" s="7"/>
    </row>
    <row r="372" spans="2:11" x14ac:dyDescent="0.2">
      <c r="B372" s="2"/>
      <c r="C372" s="7"/>
      <c r="D372" s="7"/>
      <c r="E372" s="7"/>
      <c r="F372" s="7"/>
      <c r="G372" s="7"/>
      <c r="H372" s="7"/>
      <c r="I372" s="7"/>
      <c r="J372" s="7"/>
      <c r="K372" s="7"/>
    </row>
    <row r="373" spans="2:11" x14ac:dyDescent="0.2">
      <c r="B373" s="2"/>
      <c r="C373" s="7"/>
      <c r="D373" s="7"/>
      <c r="E373" s="7"/>
      <c r="F373" s="7"/>
      <c r="G373" s="7"/>
      <c r="H373" s="7"/>
      <c r="I373" s="7"/>
      <c r="J373" s="7"/>
      <c r="K373" s="7"/>
    </row>
    <row r="374" spans="2:11" x14ac:dyDescent="0.2">
      <c r="B374" s="2"/>
      <c r="C374" s="7"/>
      <c r="D374" s="7"/>
      <c r="E374" s="7"/>
      <c r="F374" s="7"/>
      <c r="G374" s="7"/>
      <c r="H374" s="7"/>
      <c r="I374" s="7"/>
      <c r="J374" s="7"/>
      <c r="K374" s="7"/>
    </row>
    <row r="375" spans="2:11" x14ac:dyDescent="0.2">
      <c r="B375" s="2"/>
      <c r="C375" s="7"/>
      <c r="D375" s="7"/>
      <c r="E375" s="7"/>
      <c r="F375" s="7"/>
      <c r="G375" s="7"/>
      <c r="H375" s="7"/>
      <c r="I375" s="7"/>
      <c r="J375" s="7"/>
      <c r="K375" s="7"/>
    </row>
    <row r="376" spans="2:11" x14ac:dyDescent="0.2">
      <c r="B376" s="2"/>
      <c r="C376" s="7"/>
      <c r="D376" s="7"/>
      <c r="E376" s="7"/>
      <c r="F376" s="7"/>
      <c r="G376" s="7"/>
      <c r="H376" s="7"/>
      <c r="I376" s="7"/>
      <c r="J376" s="7"/>
      <c r="K376" s="7"/>
    </row>
    <row r="377" spans="2:11" x14ac:dyDescent="0.2">
      <c r="B377" s="2"/>
      <c r="C377" s="7"/>
      <c r="D377" s="7"/>
      <c r="E377" s="7"/>
      <c r="F377" s="7"/>
      <c r="G377" s="7"/>
      <c r="H377" s="7"/>
      <c r="I377" s="7"/>
      <c r="J377" s="7"/>
      <c r="K377" s="7"/>
    </row>
    <row r="378" spans="2:11" x14ac:dyDescent="0.2">
      <c r="B378" s="2"/>
      <c r="C378" s="7"/>
      <c r="D378" s="7"/>
      <c r="E378" s="7"/>
      <c r="F378" s="7"/>
      <c r="G378" s="7"/>
      <c r="H378" s="7"/>
      <c r="I378" s="7"/>
      <c r="J378" s="7"/>
      <c r="K378" s="7"/>
    </row>
    <row r="379" spans="2:11" x14ac:dyDescent="0.2">
      <c r="B379" s="2"/>
      <c r="C379" s="7"/>
      <c r="D379" s="7"/>
      <c r="E379" s="7"/>
      <c r="F379" s="7"/>
      <c r="G379" s="7"/>
      <c r="H379" s="7"/>
      <c r="I379" s="7"/>
      <c r="J379" s="7"/>
      <c r="K379" s="7"/>
    </row>
    <row r="380" spans="2:11" x14ac:dyDescent="0.2">
      <c r="B380" s="2"/>
      <c r="C380" s="7"/>
      <c r="D380" s="7"/>
      <c r="E380" s="7"/>
      <c r="F380" s="7"/>
      <c r="G380" s="7"/>
      <c r="H380" s="7"/>
      <c r="I380" s="7"/>
      <c r="J380" s="7"/>
      <c r="K380" s="7"/>
    </row>
    <row r="381" spans="2:11" x14ac:dyDescent="0.2">
      <c r="B381" s="2"/>
      <c r="C381" s="7"/>
      <c r="D381" s="7"/>
      <c r="E381" s="7"/>
      <c r="F381" s="7"/>
      <c r="G381" s="7"/>
      <c r="H381" s="7"/>
      <c r="I381" s="7"/>
      <c r="J381" s="7"/>
      <c r="K381" s="7"/>
    </row>
    <row r="382" spans="2:11" x14ac:dyDescent="0.2">
      <c r="B382" s="2"/>
      <c r="C382" s="7"/>
      <c r="D382" s="7"/>
      <c r="E382" s="7"/>
      <c r="F382" s="7"/>
      <c r="G382" s="7"/>
      <c r="H382" s="7"/>
      <c r="I382" s="7"/>
      <c r="J382" s="7"/>
      <c r="K382" s="7"/>
    </row>
    <row r="383" spans="2:11" x14ac:dyDescent="0.2">
      <c r="B383" s="2"/>
      <c r="C383" s="7"/>
      <c r="D383" s="7"/>
      <c r="E383" s="7"/>
      <c r="F383" s="7"/>
      <c r="G383" s="7"/>
      <c r="H383" s="7"/>
      <c r="I383" s="7"/>
      <c r="J383" s="7"/>
      <c r="K383" s="7"/>
    </row>
    <row r="384" spans="2:11" x14ac:dyDescent="0.2">
      <c r="B384" s="5"/>
      <c r="C384" s="11"/>
      <c r="D384" s="11"/>
      <c r="E384" s="11"/>
      <c r="F384" s="11"/>
      <c r="G384" s="8"/>
      <c r="H384" s="8"/>
      <c r="I384" s="8"/>
      <c r="J384" s="8"/>
      <c r="K384" s="8"/>
    </row>
    <row r="385" spans="2:11" x14ac:dyDescent="0.2">
      <c r="B385" s="5"/>
      <c r="C385" s="11"/>
      <c r="D385" s="11"/>
      <c r="E385" s="11"/>
      <c r="F385" s="11"/>
      <c r="G385" s="8"/>
      <c r="H385" s="8"/>
      <c r="I385" s="8"/>
      <c r="J385" s="8"/>
      <c r="K385" s="8"/>
    </row>
    <row r="386" spans="2:11" x14ac:dyDescent="0.2">
      <c r="B386" s="5"/>
      <c r="C386" s="11"/>
      <c r="D386" s="11"/>
      <c r="E386" s="11"/>
      <c r="F386" s="11"/>
      <c r="G386" s="8"/>
      <c r="H386" s="8"/>
      <c r="I386" s="8"/>
      <c r="J386" s="8"/>
      <c r="K386" s="8"/>
    </row>
    <row r="387" spans="2:11" x14ac:dyDescent="0.2">
      <c r="B387" s="5"/>
      <c r="C387" s="11"/>
      <c r="D387" s="11"/>
      <c r="E387" s="11"/>
      <c r="F387" s="11"/>
      <c r="G387" s="8"/>
      <c r="H387" s="8"/>
      <c r="I387" s="8"/>
      <c r="J387" s="8"/>
      <c r="K387" s="8"/>
    </row>
    <row r="388" spans="2:11" x14ac:dyDescent="0.2">
      <c r="B388" s="5"/>
      <c r="C388" s="11"/>
      <c r="D388" s="11"/>
      <c r="E388" s="11"/>
      <c r="F388" s="11"/>
      <c r="G388" s="8"/>
      <c r="H388" s="8"/>
      <c r="I388" s="8"/>
      <c r="J388" s="8"/>
      <c r="K388" s="8"/>
    </row>
    <row r="389" spans="2:11" x14ac:dyDescent="0.2">
      <c r="B389" s="5"/>
      <c r="C389" s="11"/>
      <c r="D389" s="11"/>
      <c r="E389" s="11"/>
      <c r="F389" s="11"/>
      <c r="G389" s="8"/>
      <c r="H389" s="8"/>
      <c r="I389" s="8"/>
      <c r="J389" s="8"/>
      <c r="K389" s="8"/>
    </row>
    <row r="390" spans="2:11" x14ac:dyDescent="0.2">
      <c r="B390" s="5"/>
      <c r="C390" s="11"/>
      <c r="D390" s="11"/>
      <c r="E390" s="11"/>
      <c r="F390" s="11"/>
      <c r="G390" s="8"/>
      <c r="H390" s="8"/>
      <c r="I390" s="8"/>
      <c r="J390" s="8"/>
      <c r="K390" s="8"/>
    </row>
    <row r="391" spans="2:11" x14ac:dyDescent="0.2">
      <c r="B391" s="5"/>
      <c r="C391" s="11"/>
      <c r="D391" s="11"/>
      <c r="E391" s="11"/>
      <c r="F391" s="11"/>
      <c r="G391" s="8"/>
      <c r="H391" s="8"/>
      <c r="I391" s="8"/>
      <c r="J391" s="8"/>
      <c r="K391" s="8"/>
    </row>
    <row r="392" spans="2:11" x14ac:dyDescent="0.2">
      <c r="B392" s="5"/>
      <c r="C392" s="11"/>
      <c r="D392" s="11"/>
      <c r="E392" s="11"/>
      <c r="F392" s="11"/>
      <c r="G392" s="8"/>
      <c r="H392" s="8"/>
      <c r="I392" s="8"/>
      <c r="J392" s="8"/>
      <c r="K392" s="8"/>
    </row>
    <row r="393" spans="2:11" x14ac:dyDescent="0.2">
      <c r="B393" s="5"/>
      <c r="C393" s="11"/>
      <c r="D393" s="11"/>
      <c r="E393" s="11"/>
      <c r="F393" s="11"/>
      <c r="G393" s="8"/>
      <c r="H393" s="8"/>
      <c r="I393" s="8"/>
      <c r="J393" s="8"/>
      <c r="K393" s="8"/>
    </row>
    <row r="394" spans="2:11" x14ac:dyDescent="0.2">
      <c r="B394" s="5"/>
      <c r="C394" s="11"/>
      <c r="D394" s="11"/>
      <c r="E394" s="11"/>
      <c r="F394" s="11"/>
      <c r="G394" s="8"/>
      <c r="H394" s="8"/>
      <c r="I394" s="8"/>
      <c r="J394" s="8"/>
      <c r="K394" s="8"/>
    </row>
    <row r="395" spans="2:11" x14ac:dyDescent="0.2">
      <c r="B395" s="5"/>
      <c r="C395" s="11"/>
      <c r="D395" s="11"/>
      <c r="E395" s="11"/>
      <c r="F395" s="11"/>
      <c r="G395" s="8"/>
      <c r="H395" s="8"/>
      <c r="I395" s="8"/>
      <c r="J395" s="8"/>
      <c r="K395" s="8"/>
    </row>
    <row r="396" spans="2:11" x14ac:dyDescent="0.2">
      <c r="B396" s="5"/>
      <c r="C396" s="11"/>
      <c r="D396" s="11"/>
      <c r="E396" s="11"/>
      <c r="F396" s="11"/>
      <c r="G396" s="8"/>
      <c r="H396" s="8"/>
      <c r="I396" s="8"/>
      <c r="J396" s="8"/>
      <c r="K396" s="8"/>
    </row>
    <row r="397" spans="2:11" x14ac:dyDescent="0.2">
      <c r="B397" s="5"/>
      <c r="C397" s="11"/>
      <c r="D397" s="11"/>
      <c r="E397" s="11"/>
      <c r="F397" s="11"/>
      <c r="G397" s="8"/>
      <c r="H397" s="8"/>
      <c r="I397" s="8"/>
      <c r="J397" s="8"/>
      <c r="K397" s="8"/>
    </row>
    <row r="398" spans="2:11" x14ac:dyDescent="0.2">
      <c r="B398" s="5"/>
      <c r="C398" s="11"/>
      <c r="D398" s="11"/>
      <c r="E398" s="11"/>
      <c r="F398" s="11"/>
      <c r="G398" s="8"/>
      <c r="H398" s="8"/>
      <c r="I398" s="8"/>
      <c r="J398" s="8"/>
      <c r="K398" s="8"/>
    </row>
    <row r="399" spans="2:11" x14ac:dyDescent="0.2">
      <c r="B399" s="5"/>
      <c r="C399" s="11"/>
      <c r="D399" s="11"/>
      <c r="E399" s="11"/>
      <c r="F399" s="11"/>
      <c r="G399" s="8"/>
      <c r="H399" s="8"/>
      <c r="I399" s="8"/>
      <c r="J399" s="8"/>
      <c r="K399" s="8"/>
    </row>
    <row r="400" spans="2:11" x14ac:dyDescent="0.2">
      <c r="B400" s="5"/>
      <c r="C400" s="11"/>
      <c r="D400" s="11"/>
      <c r="E400" s="11"/>
      <c r="F400" s="11"/>
      <c r="G400" s="8"/>
      <c r="H400" s="8"/>
      <c r="I400" s="8"/>
      <c r="J400" s="8"/>
      <c r="K400" s="8"/>
    </row>
    <row r="401" spans="2:11" x14ac:dyDescent="0.2">
      <c r="B401" s="5"/>
      <c r="C401" s="11"/>
      <c r="D401" s="11"/>
      <c r="E401" s="11"/>
      <c r="F401" s="11"/>
      <c r="G401" s="8"/>
      <c r="H401" s="8"/>
      <c r="I401" s="8"/>
      <c r="J401" s="8"/>
      <c r="K401" s="8"/>
    </row>
    <row r="402" spans="2:11" x14ac:dyDescent="0.2">
      <c r="B402" s="5"/>
      <c r="C402" s="11"/>
      <c r="D402" s="11"/>
      <c r="E402" s="11"/>
      <c r="F402" s="11"/>
      <c r="G402" s="8"/>
      <c r="H402" s="8"/>
      <c r="I402" s="8"/>
      <c r="J402" s="8"/>
      <c r="K402" s="8"/>
    </row>
    <row r="403" spans="2:11" x14ac:dyDescent="0.2">
      <c r="B403" s="5"/>
      <c r="C403" s="11"/>
      <c r="D403" s="11"/>
      <c r="E403" s="11"/>
      <c r="F403" s="11"/>
      <c r="G403" s="8"/>
      <c r="H403" s="8"/>
      <c r="I403" s="8"/>
      <c r="J403" s="8"/>
      <c r="K403" s="8"/>
    </row>
    <row r="404" spans="2:11" x14ac:dyDescent="0.2">
      <c r="B404" s="5"/>
      <c r="C404" s="11"/>
      <c r="D404" s="11"/>
      <c r="E404" s="11"/>
      <c r="F404" s="11"/>
      <c r="G404" s="8"/>
      <c r="H404" s="8"/>
      <c r="I404" s="8"/>
      <c r="J404" s="8"/>
      <c r="K404" s="8"/>
    </row>
    <row r="405" spans="2:11" x14ac:dyDescent="0.2">
      <c r="B405" s="5"/>
      <c r="C405" s="11"/>
      <c r="D405" s="11"/>
      <c r="E405" s="11"/>
      <c r="F405" s="11"/>
      <c r="G405" s="8"/>
      <c r="H405" s="8"/>
      <c r="I405" s="8"/>
      <c r="J405" s="8"/>
      <c r="K405" s="8"/>
    </row>
    <row r="406" spans="2:11" x14ac:dyDescent="0.2">
      <c r="B406" s="5"/>
      <c r="C406" s="11"/>
      <c r="D406" s="11"/>
      <c r="E406" s="11"/>
      <c r="F406" s="11"/>
      <c r="G406" s="8"/>
      <c r="H406" s="8"/>
      <c r="I406" s="8"/>
      <c r="J406" s="8"/>
      <c r="K406" s="8"/>
    </row>
    <row r="407" spans="2:11" x14ac:dyDescent="0.2">
      <c r="B407" s="5"/>
      <c r="C407" s="11"/>
      <c r="D407" s="11"/>
      <c r="E407" s="11"/>
      <c r="F407" s="11"/>
      <c r="G407" s="8"/>
      <c r="H407" s="8"/>
      <c r="I407" s="8"/>
      <c r="J407" s="8"/>
      <c r="K407" s="8"/>
    </row>
    <row r="408" spans="2:11" x14ac:dyDescent="0.2">
      <c r="B408" s="5"/>
      <c r="C408" s="11"/>
      <c r="D408" s="11"/>
      <c r="E408" s="11"/>
      <c r="F408" s="11"/>
      <c r="G408" s="8"/>
      <c r="H408" s="8"/>
      <c r="I408" s="8"/>
      <c r="J408" s="8"/>
      <c r="K408" s="8"/>
    </row>
    <row r="409" spans="2:11" x14ac:dyDescent="0.2">
      <c r="B409" s="5"/>
      <c r="C409" s="11"/>
      <c r="D409" s="11"/>
      <c r="E409" s="11"/>
      <c r="F409" s="11"/>
      <c r="G409" s="8"/>
      <c r="H409" s="8"/>
      <c r="I409" s="8"/>
      <c r="J409" s="8"/>
      <c r="K409" s="8"/>
    </row>
    <row r="410" spans="2:11" x14ac:dyDescent="0.2">
      <c r="B410" s="5"/>
      <c r="C410" s="11"/>
      <c r="D410" s="11"/>
      <c r="E410" s="11"/>
      <c r="F410" s="11"/>
      <c r="G410" s="8"/>
      <c r="H410" s="8"/>
      <c r="I410" s="8"/>
      <c r="J410" s="8"/>
      <c r="K410" s="8"/>
    </row>
    <row r="411" spans="2:11" x14ac:dyDescent="0.2">
      <c r="B411" s="5"/>
      <c r="C411" s="11"/>
      <c r="D411" s="11"/>
      <c r="E411" s="11"/>
      <c r="F411" s="11"/>
      <c r="G411" s="8"/>
      <c r="H411" s="8"/>
      <c r="I411" s="8"/>
      <c r="J411" s="8"/>
      <c r="K411" s="8"/>
    </row>
    <row r="412" spans="2:11" x14ac:dyDescent="0.2">
      <c r="B412" s="5"/>
      <c r="C412" s="11"/>
      <c r="D412" s="11"/>
      <c r="E412" s="11"/>
      <c r="F412" s="11"/>
      <c r="G412" s="8"/>
      <c r="H412" s="8"/>
      <c r="I412" s="8"/>
      <c r="J412" s="8"/>
      <c r="K412" s="8"/>
    </row>
    <row r="413" spans="2:11" x14ac:dyDescent="0.2">
      <c r="B413" s="5"/>
      <c r="C413" s="11"/>
      <c r="D413" s="11"/>
      <c r="E413" s="11"/>
      <c r="F413" s="11"/>
      <c r="G413" s="8"/>
      <c r="H413" s="8"/>
      <c r="I413" s="8"/>
      <c r="J413" s="8"/>
      <c r="K413" s="8"/>
    </row>
    <row r="414" spans="2:11" x14ac:dyDescent="0.2">
      <c r="B414" s="5"/>
      <c r="C414" s="11"/>
      <c r="D414" s="11"/>
      <c r="E414" s="11"/>
      <c r="F414" s="11"/>
      <c r="G414" s="8"/>
      <c r="H414" s="8"/>
      <c r="I414" s="8"/>
      <c r="J414" s="8"/>
      <c r="K414" s="8"/>
    </row>
    <row r="415" spans="2:11" x14ac:dyDescent="0.2">
      <c r="B415" s="5"/>
      <c r="C415" s="11"/>
      <c r="D415" s="11"/>
      <c r="E415" s="11"/>
      <c r="F415" s="11"/>
      <c r="G415" s="8"/>
      <c r="H415" s="8"/>
      <c r="I415" s="8"/>
      <c r="J415" s="8"/>
      <c r="K415" s="8"/>
    </row>
    <row r="416" spans="2:11" x14ac:dyDescent="0.2">
      <c r="B416" s="5"/>
      <c r="C416" s="11"/>
      <c r="D416" s="11"/>
      <c r="E416" s="11"/>
      <c r="F416" s="11"/>
      <c r="G416" s="8"/>
      <c r="H416" s="8"/>
      <c r="I416" s="8"/>
      <c r="J416" s="8"/>
      <c r="K416" s="8"/>
    </row>
    <row r="417" spans="2:11" x14ac:dyDescent="0.2">
      <c r="B417" s="5"/>
      <c r="C417" s="11"/>
      <c r="D417" s="11"/>
      <c r="E417" s="11"/>
      <c r="F417" s="11"/>
      <c r="G417" s="8"/>
      <c r="H417" s="8"/>
      <c r="I417" s="8"/>
      <c r="J417" s="8"/>
      <c r="K417" s="8"/>
    </row>
    <row r="418" spans="2:11" x14ac:dyDescent="0.2">
      <c r="B418" s="5"/>
      <c r="C418" s="11"/>
      <c r="D418" s="11"/>
      <c r="E418" s="11"/>
      <c r="F418" s="11"/>
      <c r="G418" s="8"/>
      <c r="H418" s="8"/>
      <c r="I418" s="8"/>
      <c r="J418" s="8"/>
      <c r="K418" s="8"/>
    </row>
    <row r="419" spans="2:11" x14ac:dyDescent="0.2">
      <c r="B419" s="5"/>
      <c r="C419" s="11"/>
      <c r="D419" s="11"/>
      <c r="E419" s="11"/>
      <c r="F419" s="11"/>
      <c r="G419" s="8"/>
      <c r="H419" s="8"/>
      <c r="I419" s="8"/>
      <c r="J419" s="8"/>
      <c r="K419" s="8"/>
    </row>
    <row r="420" spans="2:11" x14ac:dyDescent="0.2">
      <c r="B420" s="5"/>
      <c r="C420" s="11"/>
      <c r="D420" s="11"/>
      <c r="E420" s="11"/>
      <c r="F420" s="11"/>
      <c r="G420" s="8"/>
      <c r="H420" s="8"/>
      <c r="I420" s="8"/>
      <c r="J420" s="8"/>
      <c r="K420" s="8"/>
    </row>
    <row r="421" spans="2:11" x14ac:dyDescent="0.2">
      <c r="B421" s="5"/>
      <c r="C421" s="11"/>
      <c r="D421" s="11"/>
      <c r="E421" s="11"/>
      <c r="F421" s="11"/>
      <c r="G421" s="8"/>
      <c r="H421" s="8"/>
      <c r="I421" s="8"/>
      <c r="J421" s="8"/>
      <c r="K421" s="8"/>
    </row>
    <row r="422" spans="2:11" x14ac:dyDescent="0.2">
      <c r="B422" s="5"/>
      <c r="C422" s="11"/>
      <c r="D422" s="11"/>
      <c r="E422" s="11"/>
      <c r="F422" s="11"/>
      <c r="G422" s="8"/>
      <c r="H422" s="8"/>
      <c r="I422" s="8"/>
      <c r="J422" s="8"/>
      <c r="K422" s="8"/>
    </row>
    <row r="423" spans="2:11" x14ac:dyDescent="0.2">
      <c r="B423" s="5"/>
      <c r="C423" s="11"/>
      <c r="D423" s="11"/>
      <c r="E423" s="11"/>
      <c r="F423" s="11"/>
      <c r="G423" s="8"/>
      <c r="H423" s="8"/>
      <c r="I423" s="8"/>
      <c r="J423" s="8"/>
      <c r="K423" s="8"/>
    </row>
    <row r="424" spans="2:11" x14ac:dyDescent="0.2">
      <c r="B424" s="5"/>
      <c r="C424" s="11"/>
      <c r="D424" s="11"/>
      <c r="E424" s="11"/>
      <c r="F424" s="11"/>
      <c r="G424" s="8"/>
      <c r="H424" s="8"/>
      <c r="I424" s="8"/>
      <c r="J424" s="8"/>
      <c r="K424" s="8"/>
    </row>
    <row r="425" spans="2:11" x14ac:dyDescent="0.2">
      <c r="B425" s="5"/>
      <c r="C425" s="11"/>
      <c r="D425" s="11"/>
      <c r="E425" s="11"/>
      <c r="F425" s="11"/>
      <c r="G425" s="8"/>
      <c r="H425" s="8"/>
      <c r="I425" s="8"/>
      <c r="J425" s="8"/>
      <c r="K425" s="8"/>
    </row>
    <row r="426" spans="2:11" x14ac:dyDescent="0.2">
      <c r="B426" s="5"/>
      <c r="C426" s="11"/>
      <c r="D426" s="11"/>
      <c r="E426" s="11"/>
      <c r="F426" s="11"/>
      <c r="G426" s="8"/>
      <c r="H426" s="8"/>
      <c r="I426" s="8"/>
      <c r="J426" s="8"/>
      <c r="K426" s="8"/>
    </row>
    <row r="427" spans="2:11" x14ac:dyDescent="0.2">
      <c r="B427" s="5"/>
      <c r="C427" s="11"/>
      <c r="D427" s="11"/>
      <c r="E427" s="11"/>
      <c r="F427" s="11"/>
      <c r="G427" s="8"/>
      <c r="H427" s="8"/>
      <c r="I427" s="8"/>
      <c r="J427" s="8"/>
      <c r="K427" s="8"/>
    </row>
    <row r="428" spans="2:11" x14ac:dyDescent="0.2">
      <c r="B428" s="5"/>
      <c r="C428" s="11"/>
      <c r="D428" s="11"/>
      <c r="E428" s="11"/>
      <c r="F428" s="11"/>
      <c r="G428" s="8"/>
      <c r="H428" s="8"/>
      <c r="I428" s="8"/>
      <c r="J428" s="8"/>
      <c r="K428" s="8"/>
    </row>
    <row r="429" spans="2:11" x14ac:dyDescent="0.2">
      <c r="B429" s="5"/>
      <c r="C429" s="11"/>
      <c r="D429" s="11"/>
      <c r="E429" s="11"/>
      <c r="F429" s="11"/>
      <c r="G429" s="8"/>
      <c r="H429" s="8"/>
      <c r="I429" s="8"/>
      <c r="J429" s="8"/>
      <c r="K429" s="8"/>
    </row>
    <row r="430" spans="2:11" x14ac:dyDescent="0.2">
      <c r="B430" s="5"/>
      <c r="C430" s="11"/>
      <c r="D430" s="11"/>
      <c r="E430" s="11"/>
      <c r="F430" s="11"/>
      <c r="G430" s="8"/>
      <c r="H430" s="8"/>
      <c r="I430" s="8"/>
      <c r="J430" s="8"/>
      <c r="K430" s="8"/>
    </row>
    <row r="431" spans="2:11" x14ac:dyDescent="0.2">
      <c r="B431" s="5"/>
      <c r="C431" s="11"/>
      <c r="D431" s="11"/>
      <c r="E431" s="11"/>
      <c r="F431" s="11"/>
      <c r="G431" s="8"/>
      <c r="H431" s="8"/>
      <c r="I431" s="8"/>
      <c r="J431" s="8"/>
      <c r="K431" s="8"/>
    </row>
    <row r="432" spans="2:11" x14ac:dyDescent="0.2">
      <c r="B432" s="5"/>
      <c r="C432" s="11"/>
      <c r="D432" s="11"/>
      <c r="E432" s="11"/>
      <c r="F432" s="11"/>
      <c r="G432" s="8"/>
      <c r="H432" s="8"/>
      <c r="I432" s="8"/>
      <c r="J432" s="8"/>
      <c r="K432" s="8"/>
    </row>
    <row r="433" spans="2:11" x14ac:dyDescent="0.2">
      <c r="B433" s="5"/>
      <c r="C433" s="11"/>
      <c r="D433" s="11"/>
      <c r="E433" s="11"/>
      <c r="F433" s="11"/>
      <c r="G433" s="8"/>
      <c r="H433" s="8"/>
      <c r="I433" s="8"/>
      <c r="J433" s="8"/>
      <c r="K433" s="8"/>
    </row>
    <row r="434" spans="2:11" x14ac:dyDescent="0.2">
      <c r="B434" s="5"/>
      <c r="C434" s="11"/>
      <c r="D434" s="11"/>
      <c r="E434" s="11"/>
      <c r="F434" s="11"/>
      <c r="G434" s="8"/>
      <c r="H434" s="8"/>
      <c r="I434" s="8"/>
      <c r="J434" s="8"/>
      <c r="K434" s="8"/>
    </row>
    <row r="435" spans="2:11" x14ac:dyDescent="0.2">
      <c r="B435" s="5"/>
      <c r="C435" s="11"/>
      <c r="D435" s="11"/>
      <c r="E435" s="11"/>
      <c r="F435" s="11"/>
      <c r="G435" s="8"/>
      <c r="H435" s="8"/>
      <c r="I435" s="8"/>
      <c r="J435" s="8"/>
      <c r="K435" s="8"/>
    </row>
    <row r="436" spans="2:11" x14ac:dyDescent="0.2">
      <c r="B436" s="5"/>
      <c r="C436" s="11"/>
      <c r="D436" s="11"/>
      <c r="E436" s="11"/>
      <c r="F436" s="11"/>
      <c r="G436" s="8"/>
      <c r="H436" s="8"/>
      <c r="I436" s="8"/>
      <c r="J436" s="8"/>
      <c r="K436" s="8"/>
    </row>
    <row r="437" spans="2:11" x14ac:dyDescent="0.2">
      <c r="B437" s="5"/>
      <c r="C437" s="11"/>
      <c r="D437" s="11"/>
      <c r="E437" s="11"/>
      <c r="F437" s="11"/>
      <c r="G437" s="8"/>
      <c r="H437" s="8"/>
      <c r="I437" s="8"/>
      <c r="J437" s="8"/>
      <c r="K437" s="8"/>
    </row>
    <row r="438" spans="2:11" x14ac:dyDescent="0.2">
      <c r="B438" s="5"/>
      <c r="C438" s="11"/>
      <c r="D438" s="11"/>
      <c r="E438" s="11"/>
      <c r="F438" s="11"/>
      <c r="G438" s="8"/>
      <c r="H438" s="8"/>
      <c r="I438" s="8"/>
      <c r="J438" s="8"/>
      <c r="K438" s="8"/>
    </row>
    <row r="439" spans="2:11" x14ac:dyDescent="0.2">
      <c r="B439" s="5"/>
      <c r="C439" s="11"/>
      <c r="D439" s="11"/>
      <c r="E439" s="11"/>
      <c r="F439" s="11"/>
      <c r="G439" s="8"/>
      <c r="H439" s="8"/>
      <c r="I439" s="8"/>
      <c r="J439" s="8"/>
      <c r="K439" s="8"/>
    </row>
    <row r="440" spans="2:11" x14ac:dyDescent="0.2">
      <c r="B440" s="5"/>
      <c r="C440" s="11"/>
      <c r="D440" s="11"/>
      <c r="E440" s="11"/>
      <c r="F440" s="11"/>
      <c r="G440" s="8"/>
      <c r="H440" s="8"/>
      <c r="I440" s="8"/>
      <c r="J440" s="8"/>
      <c r="K440" s="8"/>
    </row>
    <row r="441" spans="2:11" x14ac:dyDescent="0.2">
      <c r="B441" s="5"/>
      <c r="C441" s="11"/>
      <c r="D441" s="11"/>
      <c r="E441" s="11"/>
      <c r="F441" s="11"/>
      <c r="G441" s="8"/>
      <c r="H441" s="8"/>
      <c r="I441" s="8"/>
      <c r="J441" s="8"/>
      <c r="K441" s="8"/>
    </row>
    <row r="442" spans="2:11" x14ac:dyDescent="0.2">
      <c r="B442" s="5"/>
      <c r="C442" s="11"/>
      <c r="D442" s="11"/>
      <c r="E442" s="11"/>
      <c r="F442" s="11"/>
      <c r="G442" s="8"/>
      <c r="H442" s="8"/>
      <c r="I442" s="8"/>
      <c r="J442" s="8"/>
      <c r="K442" s="8"/>
    </row>
    <row r="443" spans="2:11" x14ac:dyDescent="0.2">
      <c r="B443" s="5"/>
      <c r="C443" s="11"/>
      <c r="D443" s="11"/>
      <c r="E443" s="11"/>
      <c r="F443" s="11"/>
      <c r="G443" s="8"/>
      <c r="H443" s="8"/>
      <c r="I443" s="8"/>
      <c r="J443" s="8"/>
      <c r="K443" s="8"/>
    </row>
    <row r="444" spans="2:11" x14ac:dyDescent="0.2">
      <c r="B444" s="5"/>
      <c r="C444" s="11"/>
      <c r="D444" s="11"/>
      <c r="E444" s="11"/>
      <c r="F444" s="11"/>
      <c r="G444" s="8"/>
      <c r="H444" s="8"/>
      <c r="I444" s="8"/>
      <c r="J444" s="8"/>
      <c r="K444" s="8"/>
    </row>
    <row r="445" spans="2:11" x14ac:dyDescent="0.2">
      <c r="B445" s="5"/>
      <c r="C445" s="11"/>
      <c r="D445" s="11"/>
      <c r="E445" s="11"/>
      <c r="F445" s="11"/>
      <c r="G445" s="8"/>
      <c r="H445" s="8"/>
      <c r="I445" s="8"/>
      <c r="J445" s="8"/>
      <c r="K445" s="8"/>
    </row>
    <row r="446" spans="2:11" x14ac:dyDescent="0.2">
      <c r="B446" s="5"/>
      <c r="C446" s="11"/>
      <c r="D446" s="11"/>
      <c r="E446" s="11"/>
      <c r="F446" s="11"/>
      <c r="G446" s="8"/>
      <c r="H446" s="8"/>
      <c r="I446" s="8"/>
      <c r="J446" s="8"/>
      <c r="K446" s="8"/>
    </row>
    <row r="447" spans="2:11" x14ac:dyDescent="0.2">
      <c r="B447" s="5"/>
      <c r="C447" s="11"/>
      <c r="D447" s="11"/>
      <c r="E447" s="11"/>
      <c r="F447" s="11"/>
      <c r="G447" s="8"/>
      <c r="H447" s="8"/>
      <c r="I447" s="8"/>
      <c r="J447" s="8"/>
      <c r="K447" s="8"/>
    </row>
    <row r="448" spans="2:11" x14ac:dyDescent="0.2">
      <c r="B448" s="5"/>
      <c r="C448" s="11"/>
      <c r="D448" s="11"/>
      <c r="E448" s="11"/>
      <c r="F448" s="11"/>
      <c r="G448" s="8"/>
      <c r="H448" s="8"/>
      <c r="I448" s="8"/>
      <c r="J448" s="8"/>
      <c r="K448" s="8"/>
    </row>
    <row r="449" spans="2:11" x14ac:dyDescent="0.2">
      <c r="B449" s="5"/>
      <c r="C449" s="11"/>
      <c r="D449" s="11"/>
      <c r="E449" s="11"/>
      <c r="F449" s="11"/>
      <c r="G449" s="8"/>
      <c r="H449" s="8"/>
      <c r="I449" s="8"/>
      <c r="J449" s="8"/>
      <c r="K449" s="8"/>
    </row>
    <row r="450" spans="2:11" x14ac:dyDescent="0.2">
      <c r="B450" s="5"/>
      <c r="C450" s="11"/>
      <c r="D450" s="11"/>
      <c r="E450" s="11"/>
      <c r="F450" s="11"/>
      <c r="G450" s="8"/>
      <c r="H450" s="8"/>
      <c r="I450" s="8"/>
      <c r="J450" s="8"/>
      <c r="K450" s="8"/>
    </row>
    <row r="451" spans="2:11" x14ac:dyDescent="0.2">
      <c r="B451" s="5"/>
      <c r="C451" s="11"/>
      <c r="D451" s="11"/>
      <c r="E451" s="11"/>
      <c r="F451" s="11"/>
      <c r="G451" s="8"/>
      <c r="H451" s="8"/>
      <c r="I451" s="8"/>
      <c r="J451" s="8"/>
      <c r="K451" s="8"/>
    </row>
    <row r="452" spans="2:11" x14ac:dyDescent="0.2">
      <c r="B452" s="5"/>
      <c r="C452" s="11"/>
      <c r="D452" s="11"/>
      <c r="E452" s="11"/>
      <c r="F452" s="11"/>
      <c r="G452" s="8"/>
      <c r="H452" s="8"/>
      <c r="I452" s="8"/>
      <c r="J452" s="8"/>
      <c r="K452" s="8"/>
    </row>
    <row r="453" spans="2:11" x14ac:dyDescent="0.2">
      <c r="B453" s="5"/>
      <c r="C453" s="11"/>
      <c r="D453" s="11"/>
      <c r="E453" s="11"/>
      <c r="F453" s="11"/>
      <c r="G453" s="8"/>
      <c r="H453" s="8"/>
      <c r="I453" s="8"/>
      <c r="J453" s="8"/>
      <c r="K453" s="8"/>
    </row>
    <row r="454" spans="2:11" x14ac:dyDescent="0.2">
      <c r="B454" s="5"/>
      <c r="C454" s="11"/>
      <c r="D454" s="11"/>
      <c r="E454" s="11"/>
      <c r="F454" s="11"/>
      <c r="G454" s="8"/>
      <c r="H454" s="8"/>
      <c r="I454" s="8"/>
      <c r="J454" s="8"/>
      <c r="K454" s="8"/>
    </row>
    <row r="455" spans="2:11" x14ac:dyDescent="0.2">
      <c r="B455" s="5"/>
      <c r="C455" s="11"/>
      <c r="D455" s="11"/>
      <c r="E455" s="11"/>
      <c r="F455" s="11"/>
      <c r="G455" s="8"/>
      <c r="H455" s="8"/>
      <c r="I455" s="8"/>
      <c r="J455" s="8"/>
      <c r="K455" s="8"/>
    </row>
    <row r="456" spans="2:11" x14ac:dyDescent="0.2">
      <c r="B456" s="5"/>
      <c r="C456" s="11"/>
      <c r="D456" s="11"/>
      <c r="E456" s="11"/>
      <c r="F456" s="11"/>
      <c r="G456" s="8"/>
      <c r="H456" s="8"/>
      <c r="I456" s="8"/>
      <c r="J456" s="8"/>
      <c r="K456" s="8"/>
    </row>
    <row r="457" spans="2:11" x14ac:dyDescent="0.2">
      <c r="B457" s="5"/>
      <c r="C457" s="11"/>
      <c r="D457" s="11"/>
      <c r="E457" s="11"/>
      <c r="F457" s="11"/>
      <c r="G457" s="8"/>
      <c r="H457" s="8"/>
      <c r="I457" s="8"/>
      <c r="J457" s="8"/>
      <c r="K457" s="8"/>
    </row>
    <row r="458" spans="2:11" x14ac:dyDescent="0.2">
      <c r="B458" s="5"/>
      <c r="C458" s="11"/>
      <c r="D458" s="11"/>
      <c r="E458" s="11"/>
      <c r="F458" s="11"/>
      <c r="G458" s="8"/>
      <c r="H458" s="8"/>
      <c r="I458" s="8"/>
      <c r="J458" s="8"/>
      <c r="K458" s="8"/>
    </row>
    <row r="459" spans="2:11" x14ac:dyDescent="0.2">
      <c r="B459" s="5"/>
      <c r="C459" s="11"/>
      <c r="D459" s="11"/>
      <c r="E459" s="11"/>
      <c r="F459" s="11"/>
      <c r="G459" s="8"/>
      <c r="H459" s="8"/>
      <c r="I459" s="8"/>
      <c r="J459" s="8"/>
      <c r="K459" s="8"/>
    </row>
    <row r="460" spans="2:11" x14ac:dyDescent="0.2">
      <c r="B460" s="5"/>
      <c r="C460" s="11"/>
      <c r="D460" s="11"/>
      <c r="E460" s="11"/>
      <c r="F460" s="11"/>
      <c r="G460" s="8"/>
      <c r="H460" s="8"/>
      <c r="I460" s="8"/>
      <c r="J460" s="8"/>
      <c r="K460" s="8"/>
    </row>
    <row r="461" spans="2:11" x14ac:dyDescent="0.2">
      <c r="B461" s="5"/>
      <c r="C461" s="11"/>
      <c r="D461" s="11"/>
      <c r="E461" s="11"/>
      <c r="F461" s="11"/>
      <c r="G461" s="8"/>
      <c r="H461" s="8"/>
      <c r="I461" s="8"/>
      <c r="J461" s="8"/>
      <c r="K461" s="8"/>
    </row>
    <row r="462" spans="2:11" x14ac:dyDescent="0.2">
      <c r="B462" s="5"/>
      <c r="C462" s="11"/>
      <c r="D462" s="11"/>
      <c r="E462" s="11"/>
      <c r="F462" s="11"/>
      <c r="G462" s="8"/>
      <c r="H462" s="8"/>
      <c r="I462" s="8"/>
      <c r="J462" s="8"/>
      <c r="K462" s="8"/>
    </row>
    <row r="463" spans="2:11" x14ac:dyDescent="0.2">
      <c r="B463" s="5"/>
      <c r="C463" s="11"/>
      <c r="D463" s="11"/>
      <c r="E463" s="11"/>
      <c r="F463" s="11"/>
      <c r="G463" s="8"/>
      <c r="H463" s="8"/>
      <c r="I463" s="8"/>
      <c r="J463" s="8"/>
      <c r="K463" s="8"/>
    </row>
    <row r="464" spans="2:11" x14ac:dyDescent="0.2">
      <c r="B464" s="5"/>
      <c r="C464" s="11"/>
      <c r="D464" s="11"/>
      <c r="E464" s="11"/>
      <c r="F464" s="11"/>
      <c r="G464" s="8"/>
      <c r="H464" s="8"/>
      <c r="I464" s="8"/>
      <c r="J464" s="8"/>
      <c r="K464" s="8"/>
    </row>
    <row r="465" spans="2:11" x14ac:dyDescent="0.2">
      <c r="B465" s="5"/>
      <c r="C465" s="11"/>
      <c r="D465" s="11"/>
      <c r="E465" s="11"/>
      <c r="F465" s="11"/>
      <c r="G465" s="8"/>
      <c r="H465" s="8"/>
      <c r="I465" s="8"/>
      <c r="J465" s="8"/>
      <c r="K465" s="8"/>
    </row>
    <row r="466" spans="2:11" x14ac:dyDescent="0.2">
      <c r="B466" s="5"/>
      <c r="C466" s="11"/>
      <c r="D466" s="11"/>
      <c r="E466" s="11"/>
      <c r="F466" s="11"/>
      <c r="G466" s="8"/>
      <c r="H466" s="8"/>
      <c r="I466" s="8"/>
      <c r="J466" s="8"/>
      <c r="K466" s="8"/>
    </row>
    <row r="467" spans="2:11" x14ac:dyDescent="0.2">
      <c r="B467" s="5"/>
      <c r="C467" s="11"/>
      <c r="D467" s="11"/>
      <c r="E467" s="11"/>
      <c r="F467" s="11"/>
      <c r="G467" s="8"/>
      <c r="H467" s="8"/>
      <c r="I467" s="8"/>
      <c r="J467" s="8"/>
      <c r="K467" s="8"/>
    </row>
    <row r="468" spans="2:11" x14ac:dyDescent="0.2">
      <c r="B468" s="5"/>
      <c r="C468" s="11"/>
      <c r="D468" s="11"/>
      <c r="E468" s="11"/>
      <c r="F468" s="11"/>
      <c r="G468" s="8"/>
      <c r="H468" s="8"/>
      <c r="I468" s="8"/>
      <c r="J468" s="8"/>
      <c r="K468" s="8"/>
    </row>
    <row r="469" spans="2:11" x14ac:dyDescent="0.2">
      <c r="B469" s="5"/>
      <c r="C469" s="11"/>
      <c r="D469" s="11"/>
      <c r="E469" s="11"/>
      <c r="F469" s="11"/>
      <c r="G469" s="8"/>
      <c r="H469" s="8"/>
      <c r="I469" s="8"/>
      <c r="J469" s="8"/>
      <c r="K469" s="8"/>
    </row>
    <row r="470" spans="2:11" x14ac:dyDescent="0.2">
      <c r="B470" s="5"/>
      <c r="C470" s="11"/>
      <c r="D470" s="11"/>
      <c r="E470" s="11"/>
      <c r="F470" s="11"/>
      <c r="G470" s="8"/>
      <c r="H470" s="8"/>
      <c r="I470" s="8"/>
      <c r="J470" s="8"/>
      <c r="K470" s="8"/>
    </row>
    <row r="471" spans="2:11" x14ac:dyDescent="0.2">
      <c r="B471" s="5"/>
      <c r="C471" s="11"/>
      <c r="D471" s="11"/>
      <c r="E471" s="11"/>
      <c r="F471" s="11"/>
      <c r="G471" s="8"/>
      <c r="H471" s="8"/>
      <c r="I471" s="8"/>
      <c r="J471" s="8"/>
      <c r="K471" s="8"/>
    </row>
    <row r="472" spans="2:11" x14ac:dyDescent="0.2">
      <c r="B472" s="5"/>
      <c r="C472" s="11"/>
      <c r="D472" s="11"/>
      <c r="E472" s="11"/>
      <c r="F472" s="11"/>
      <c r="G472" s="8"/>
      <c r="H472" s="8"/>
      <c r="I472" s="8"/>
      <c r="J472" s="8"/>
      <c r="K472" s="8"/>
    </row>
    <row r="473" spans="2:11" x14ac:dyDescent="0.2">
      <c r="B473" s="5"/>
      <c r="C473" s="11"/>
      <c r="D473" s="11"/>
      <c r="E473" s="11"/>
      <c r="F473" s="11"/>
      <c r="G473" s="8"/>
      <c r="H473" s="8"/>
      <c r="I473" s="8"/>
      <c r="J473" s="8"/>
      <c r="K473" s="8"/>
    </row>
    <row r="474" spans="2:11" x14ac:dyDescent="0.2">
      <c r="B474" s="5"/>
      <c r="C474" s="11"/>
      <c r="D474" s="11"/>
      <c r="E474" s="11"/>
      <c r="F474" s="11"/>
      <c r="G474" s="8"/>
      <c r="H474" s="8"/>
      <c r="I474" s="8"/>
      <c r="J474" s="8"/>
      <c r="K474" s="8"/>
    </row>
    <row r="475" spans="2:11" x14ac:dyDescent="0.2">
      <c r="B475" s="5"/>
      <c r="C475" s="11"/>
      <c r="D475" s="11"/>
      <c r="E475" s="11"/>
      <c r="F475" s="11"/>
      <c r="G475" s="8"/>
      <c r="H475" s="8"/>
      <c r="I475" s="8"/>
      <c r="J475" s="8"/>
      <c r="K475" s="8"/>
    </row>
    <row r="476" spans="2:11" x14ac:dyDescent="0.2">
      <c r="B476" s="5"/>
      <c r="C476" s="11"/>
      <c r="D476" s="11"/>
      <c r="E476" s="11"/>
      <c r="F476" s="11"/>
      <c r="G476" s="8"/>
      <c r="H476" s="8"/>
      <c r="I476" s="8"/>
      <c r="J476" s="8"/>
      <c r="K476" s="8"/>
    </row>
    <row r="477" spans="2:11" x14ac:dyDescent="0.2">
      <c r="B477" s="5"/>
      <c r="C477" s="11"/>
      <c r="D477" s="11"/>
      <c r="E477" s="11"/>
      <c r="F477" s="11"/>
      <c r="G477" s="8"/>
      <c r="H477" s="8"/>
      <c r="I477" s="8"/>
      <c r="J477" s="8"/>
      <c r="K477" s="8"/>
    </row>
    <row r="478" spans="2:11" x14ac:dyDescent="0.2">
      <c r="B478" s="5"/>
      <c r="C478" s="11"/>
      <c r="D478" s="11"/>
      <c r="E478" s="11"/>
      <c r="F478" s="11"/>
      <c r="G478" s="8"/>
      <c r="H478" s="8"/>
      <c r="I478" s="8"/>
      <c r="J478" s="8"/>
      <c r="K478" s="8"/>
    </row>
    <row r="479" spans="2:11" x14ac:dyDescent="0.2">
      <c r="B479" s="5"/>
      <c r="C479" s="11"/>
      <c r="D479" s="11"/>
      <c r="E479" s="11"/>
      <c r="F479" s="11"/>
      <c r="G479" s="8"/>
      <c r="H479" s="8"/>
      <c r="I479" s="8"/>
      <c r="J479" s="8"/>
      <c r="K479" s="8"/>
    </row>
    <row r="480" spans="2:11" x14ac:dyDescent="0.2">
      <c r="B480" s="5"/>
      <c r="C480" s="11"/>
      <c r="D480" s="11"/>
      <c r="E480" s="11"/>
      <c r="F480" s="11"/>
      <c r="G480" s="8"/>
      <c r="H480" s="8"/>
      <c r="I480" s="8"/>
      <c r="J480" s="8"/>
      <c r="K480" s="8"/>
    </row>
    <row r="481" spans="2:11" x14ac:dyDescent="0.2">
      <c r="B481" s="5"/>
      <c r="C481" s="11"/>
      <c r="D481" s="11"/>
      <c r="E481" s="11"/>
      <c r="F481" s="11"/>
      <c r="G481" s="8"/>
      <c r="H481" s="8"/>
      <c r="I481" s="8"/>
      <c r="J481" s="8"/>
      <c r="K481" s="8"/>
    </row>
    <row r="482" spans="2:11" x14ac:dyDescent="0.2">
      <c r="B482" s="5"/>
      <c r="C482" s="11"/>
      <c r="D482" s="11"/>
      <c r="E482" s="11"/>
      <c r="F482" s="11"/>
      <c r="G482" s="8"/>
      <c r="H482" s="8"/>
      <c r="I482" s="8"/>
      <c r="J482" s="8"/>
      <c r="K482" s="8"/>
    </row>
    <row r="483" spans="2:11" x14ac:dyDescent="0.2">
      <c r="B483" s="5"/>
      <c r="C483" s="11"/>
      <c r="D483" s="11"/>
      <c r="E483" s="11"/>
      <c r="F483" s="11"/>
      <c r="G483" s="8"/>
      <c r="H483" s="8"/>
      <c r="I483" s="8"/>
      <c r="J483" s="8"/>
      <c r="K483" s="8"/>
    </row>
    <row r="484" spans="2:11" x14ac:dyDescent="0.2">
      <c r="B484" s="5"/>
      <c r="C484" s="11"/>
      <c r="D484" s="11"/>
      <c r="E484" s="11"/>
      <c r="F484" s="11"/>
      <c r="G484" s="8"/>
      <c r="H484" s="8"/>
      <c r="I484" s="8"/>
      <c r="J484" s="8"/>
      <c r="K484" s="8"/>
    </row>
    <row r="485" spans="2:11" x14ac:dyDescent="0.2">
      <c r="B485" s="5"/>
      <c r="C485" s="11"/>
      <c r="D485" s="11"/>
      <c r="E485" s="11"/>
      <c r="F485" s="11"/>
      <c r="G485" s="8"/>
      <c r="H485" s="8"/>
      <c r="I485" s="8"/>
      <c r="J485" s="8"/>
      <c r="K485" s="8"/>
    </row>
    <row r="486" spans="2:11" x14ac:dyDescent="0.2">
      <c r="B486" s="5"/>
      <c r="C486" s="11"/>
      <c r="D486" s="11"/>
      <c r="E486" s="11"/>
      <c r="F486" s="11"/>
      <c r="G486" s="8"/>
      <c r="H486" s="8"/>
      <c r="I486" s="8"/>
      <c r="J486" s="8"/>
      <c r="K486" s="8"/>
    </row>
    <row r="487" spans="2:11" x14ac:dyDescent="0.2">
      <c r="B487" s="5"/>
      <c r="C487" s="11"/>
      <c r="D487" s="11"/>
      <c r="E487" s="11"/>
      <c r="F487" s="11"/>
      <c r="G487" s="8"/>
      <c r="H487" s="8"/>
      <c r="I487" s="8"/>
      <c r="J487" s="8"/>
      <c r="K487" s="8"/>
    </row>
    <row r="488" spans="2:11" x14ac:dyDescent="0.2">
      <c r="B488" s="5"/>
      <c r="C488" s="11"/>
      <c r="D488" s="11"/>
      <c r="E488" s="11"/>
      <c r="F488" s="11"/>
      <c r="G488" s="8"/>
      <c r="H488" s="8"/>
      <c r="I488" s="8"/>
      <c r="J488" s="8"/>
      <c r="K488" s="8"/>
    </row>
    <row r="489" spans="2:11" x14ac:dyDescent="0.2">
      <c r="B489" s="5"/>
      <c r="C489" s="11"/>
      <c r="D489" s="11"/>
      <c r="E489" s="11"/>
      <c r="F489" s="11"/>
      <c r="G489" s="8"/>
      <c r="H489" s="8"/>
      <c r="I489" s="8"/>
      <c r="J489" s="8"/>
      <c r="K489" s="8"/>
    </row>
    <row r="490" spans="2:11" x14ac:dyDescent="0.2">
      <c r="B490" s="5"/>
      <c r="C490" s="11"/>
      <c r="D490" s="11"/>
      <c r="E490" s="11"/>
      <c r="F490" s="11"/>
      <c r="G490" s="8"/>
      <c r="H490" s="8"/>
      <c r="I490" s="8"/>
      <c r="J490" s="8"/>
      <c r="K490" s="8"/>
    </row>
    <row r="491" spans="2:11" x14ac:dyDescent="0.2">
      <c r="B491" s="5"/>
      <c r="C491" s="11"/>
      <c r="D491" s="11"/>
      <c r="E491" s="11"/>
      <c r="F491" s="11"/>
      <c r="G491" s="8"/>
      <c r="H491" s="8"/>
      <c r="I491" s="8"/>
      <c r="J491" s="8"/>
      <c r="K491" s="8"/>
    </row>
    <row r="492" spans="2:11" x14ac:dyDescent="0.2">
      <c r="B492" s="5"/>
      <c r="C492" s="11"/>
      <c r="D492" s="11"/>
      <c r="E492" s="11"/>
      <c r="F492" s="11"/>
      <c r="G492" s="8"/>
      <c r="H492" s="8"/>
      <c r="I492" s="8"/>
      <c r="J492" s="8"/>
      <c r="K492" s="8"/>
    </row>
    <row r="493" spans="2:11" x14ac:dyDescent="0.2">
      <c r="B493" s="5"/>
      <c r="C493" s="11"/>
      <c r="D493" s="11"/>
      <c r="E493" s="11"/>
      <c r="F493" s="11"/>
      <c r="G493" s="8"/>
      <c r="H493" s="8"/>
      <c r="I493" s="8"/>
      <c r="J493" s="8"/>
      <c r="K493" s="8"/>
    </row>
    <row r="494" spans="2:11" x14ac:dyDescent="0.2">
      <c r="B494" s="5"/>
      <c r="C494" s="11"/>
      <c r="D494" s="11"/>
      <c r="E494" s="11"/>
      <c r="F494" s="11"/>
      <c r="G494" s="8"/>
      <c r="H494" s="8"/>
      <c r="I494" s="8"/>
      <c r="J494" s="8"/>
      <c r="K494" s="8"/>
    </row>
    <row r="495" spans="2:11" x14ac:dyDescent="0.2">
      <c r="B495" s="5"/>
      <c r="C495" s="11"/>
      <c r="D495" s="11"/>
      <c r="E495" s="11"/>
      <c r="F495" s="11"/>
      <c r="G495" s="8"/>
      <c r="H495" s="8"/>
      <c r="I495" s="8"/>
      <c r="J495" s="8"/>
      <c r="K495" s="8"/>
    </row>
    <row r="496" spans="2:11" x14ac:dyDescent="0.2">
      <c r="B496" s="5"/>
      <c r="C496" s="11"/>
      <c r="D496" s="11"/>
      <c r="E496" s="11"/>
      <c r="F496" s="11"/>
      <c r="G496" s="8"/>
      <c r="H496" s="8"/>
      <c r="I496" s="8"/>
      <c r="J496" s="8"/>
      <c r="K496" s="8"/>
    </row>
    <row r="497" spans="2:11" x14ac:dyDescent="0.2">
      <c r="B497" s="5"/>
      <c r="C497" s="11"/>
      <c r="D497" s="11"/>
      <c r="E497" s="11"/>
      <c r="F497" s="11"/>
      <c r="G497" s="8"/>
      <c r="H497" s="8"/>
      <c r="I497" s="8"/>
      <c r="J497" s="8"/>
      <c r="K497" s="8"/>
    </row>
    <row r="498" spans="2:11" x14ac:dyDescent="0.2">
      <c r="B498" s="5"/>
      <c r="C498" s="11"/>
      <c r="D498" s="11"/>
      <c r="E498" s="11"/>
      <c r="F498" s="11"/>
      <c r="G498" s="8"/>
      <c r="H498" s="8"/>
      <c r="I498" s="8"/>
      <c r="J498" s="8"/>
      <c r="K498" s="8"/>
    </row>
    <row r="499" spans="2:11" x14ac:dyDescent="0.2">
      <c r="B499" s="5"/>
      <c r="C499" s="11"/>
      <c r="D499" s="11"/>
      <c r="E499" s="11"/>
      <c r="F499" s="11"/>
      <c r="G499" s="8"/>
      <c r="H499" s="8"/>
      <c r="I499" s="8"/>
      <c r="J499" s="8"/>
      <c r="K499" s="8"/>
    </row>
    <row r="500" spans="2:11" x14ac:dyDescent="0.2">
      <c r="B500" s="5"/>
      <c r="C500" s="11"/>
      <c r="D500" s="11"/>
      <c r="E500" s="11"/>
      <c r="F500" s="11"/>
      <c r="G500" s="8"/>
      <c r="H500" s="8"/>
      <c r="I500" s="8"/>
      <c r="J500" s="8"/>
      <c r="K500" s="8"/>
    </row>
    <row r="501" spans="2:11" x14ac:dyDescent="0.2">
      <c r="B501" s="5"/>
      <c r="C501" s="11"/>
      <c r="D501" s="11"/>
      <c r="E501" s="11"/>
      <c r="F501" s="11"/>
      <c r="G501" s="8"/>
      <c r="H501" s="8"/>
      <c r="I501" s="8"/>
      <c r="J501" s="8"/>
      <c r="K501" s="8"/>
    </row>
    <row r="502" spans="2:11" x14ac:dyDescent="0.2">
      <c r="B502" s="5"/>
      <c r="C502" s="11"/>
      <c r="D502" s="11"/>
      <c r="E502" s="11"/>
      <c r="F502" s="11"/>
      <c r="G502" s="8"/>
      <c r="H502" s="8"/>
      <c r="I502" s="8"/>
      <c r="J502" s="8"/>
      <c r="K502" s="8"/>
    </row>
    <row r="503" spans="2:11" x14ac:dyDescent="0.2">
      <c r="B503" s="5"/>
      <c r="C503" s="11"/>
      <c r="D503" s="11"/>
      <c r="E503" s="11"/>
      <c r="F503" s="11"/>
      <c r="G503" s="8"/>
      <c r="H503" s="8"/>
      <c r="I503" s="8"/>
      <c r="J503" s="8"/>
      <c r="K503" s="8"/>
    </row>
    <row r="504" spans="2:11" x14ac:dyDescent="0.2">
      <c r="B504" s="5"/>
      <c r="C504" s="11"/>
      <c r="D504" s="11"/>
      <c r="E504" s="11"/>
      <c r="F504" s="11"/>
      <c r="G504" s="8"/>
      <c r="H504" s="8"/>
      <c r="I504" s="8"/>
      <c r="J504" s="8"/>
      <c r="K504" s="8"/>
    </row>
    <row r="505" spans="2:11" x14ac:dyDescent="0.2">
      <c r="B505" s="5"/>
      <c r="C505" s="11"/>
      <c r="D505" s="11"/>
      <c r="E505" s="11"/>
      <c r="F505" s="11"/>
      <c r="G505" s="8"/>
      <c r="H505" s="8"/>
      <c r="I505" s="8"/>
      <c r="J505" s="8"/>
      <c r="K505" s="8"/>
    </row>
    <row r="506" spans="2:11" x14ac:dyDescent="0.2">
      <c r="B506" s="5"/>
      <c r="C506" s="11"/>
      <c r="D506" s="11"/>
      <c r="E506" s="11"/>
      <c r="F506" s="11"/>
      <c r="G506" s="8"/>
      <c r="H506" s="8"/>
      <c r="I506" s="8"/>
      <c r="J506" s="8"/>
      <c r="K506" s="8"/>
    </row>
    <row r="507" spans="2:11" x14ac:dyDescent="0.2">
      <c r="B507" s="5"/>
      <c r="C507" s="11"/>
      <c r="D507" s="11"/>
      <c r="E507" s="11"/>
      <c r="F507" s="11"/>
      <c r="G507" s="8"/>
      <c r="H507" s="8"/>
      <c r="I507" s="8"/>
      <c r="J507" s="8"/>
      <c r="K507" s="8"/>
    </row>
    <row r="508" spans="2:11" x14ac:dyDescent="0.2">
      <c r="B508" s="5"/>
      <c r="C508" s="11"/>
      <c r="D508" s="11"/>
      <c r="E508" s="11"/>
      <c r="F508" s="11"/>
      <c r="G508" s="8"/>
      <c r="H508" s="8"/>
      <c r="I508" s="8"/>
      <c r="J508" s="8"/>
      <c r="K508" s="8"/>
    </row>
    <row r="509" spans="2:11" x14ac:dyDescent="0.2">
      <c r="B509" s="5"/>
      <c r="C509" s="11"/>
      <c r="D509" s="11"/>
      <c r="E509" s="11"/>
      <c r="F509" s="11"/>
      <c r="G509" s="8"/>
      <c r="H509" s="8"/>
      <c r="I509" s="8"/>
      <c r="J509" s="8"/>
      <c r="K509" s="8"/>
    </row>
    <row r="510" spans="2:11" x14ac:dyDescent="0.2">
      <c r="B510" s="5"/>
      <c r="C510" s="11"/>
      <c r="D510" s="11"/>
      <c r="E510" s="11"/>
      <c r="F510" s="11"/>
      <c r="G510" s="8"/>
      <c r="H510" s="8"/>
      <c r="I510" s="8"/>
      <c r="J510" s="8"/>
      <c r="K510" s="8"/>
    </row>
    <row r="511" spans="2:11" x14ac:dyDescent="0.2">
      <c r="B511" s="5"/>
      <c r="C511" s="11"/>
      <c r="D511" s="11"/>
      <c r="E511" s="11"/>
      <c r="F511" s="11"/>
      <c r="G511" s="8"/>
      <c r="H511" s="8"/>
      <c r="I511" s="8"/>
      <c r="J511" s="8"/>
      <c r="K511" s="8"/>
    </row>
    <row r="512" spans="2:11" x14ac:dyDescent="0.2">
      <c r="B512" s="5"/>
      <c r="C512" s="11"/>
      <c r="D512" s="11"/>
      <c r="E512" s="11"/>
      <c r="F512" s="11"/>
      <c r="G512" s="8"/>
      <c r="H512" s="8"/>
      <c r="I512" s="8"/>
      <c r="J512" s="8"/>
      <c r="K512" s="8"/>
    </row>
    <row r="513" spans="2:11" x14ac:dyDescent="0.2">
      <c r="B513" s="5"/>
      <c r="C513" s="11"/>
      <c r="D513" s="11"/>
      <c r="E513" s="11"/>
      <c r="F513" s="11"/>
      <c r="G513" s="8"/>
      <c r="H513" s="8"/>
      <c r="I513" s="8"/>
      <c r="J513" s="8"/>
      <c r="K513" s="8"/>
    </row>
    <row r="514" spans="2:11" x14ac:dyDescent="0.2">
      <c r="B514" s="5"/>
      <c r="C514" s="11"/>
      <c r="D514" s="11"/>
      <c r="E514" s="11"/>
      <c r="F514" s="11"/>
      <c r="G514" s="8"/>
      <c r="H514" s="8"/>
      <c r="I514" s="8"/>
      <c r="J514" s="8"/>
      <c r="K514" s="8"/>
    </row>
    <row r="515" spans="2:11" x14ac:dyDescent="0.2">
      <c r="B515" s="5"/>
      <c r="C515" s="11"/>
      <c r="D515" s="11"/>
      <c r="E515" s="11"/>
      <c r="F515" s="11"/>
      <c r="G515" s="8"/>
      <c r="H515" s="8"/>
      <c r="I515" s="8"/>
      <c r="J515" s="8"/>
      <c r="K515" s="8"/>
    </row>
    <row r="516" spans="2:11" x14ac:dyDescent="0.2">
      <c r="B516" s="5"/>
      <c r="C516" s="11"/>
      <c r="D516" s="11"/>
      <c r="E516" s="11"/>
      <c r="F516" s="11"/>
      <c r="G516" s="8"/>
      <c r="H516" s="8"/>
      <c r="I516" s="8"/>
      <c r="J516" s="8"/>
      <c r="K516" s="8"/>
    </row>
    <row r="517" spans="2:11" x14ac:dyDescent="0.2">
      <c r="B517" s="5"/>
      <c r="C517" s="11"/>
      <c r="D517" s="11"/>
      <c r="E517" s="11"/>
      <c r="F517" s="11"/>
      <c r="G517" s="8"/>
      <c r="H517" s="8"/>
      <c r="I517" s="8"/>
      <c r="J517" s="8"/>
      <c r="K517" s="8"/>
    </row>
    <row r="518" spans="2:11" x14ac:dyDescent="0.2">
      <c r="B518" s="5"/>
      <c r="C518" s="11"/>
      <c r="D518" s="11"/>
      <c r="E518" s="11"/>
      <c r="F518" s="11"/>
      <c r="G518" s="8"/>
      <c r="H518" s="8"/>
      <c r="I518" s="8"/>
      <c r="J518" s="8"/>
      <c r="K518" s="8"/>
    </row>
    <row r="519" spans="2:11" x14ac:dyDescent="0.2">
      <c r="B519" s="5"/>
      <c r="C519" s="11"/>
      <c r="D519" s="11"/>
      <c r="E519" s="11"/>
      <c r="F519" s="11"/>
      <c r="G519" s="8"/>
      <c r="H519" s="8"/>
      <c r="I519" s="8"/>
      <c r="J519" s="8"/>
      <c r="K519" s="8"/>
    </row>
    <row r="520" spans="2:11" x14ac:dyDescent="0.2">
      <c r="B520" s="5"/>
      <c r="C520" s="11"/>
      <c r="D520" s="11"/>
      <c r="E520" s="11"/>
      <c r="F520" s="11"/>
      <c r="G520" s="8"/>
      <c r="H520" s="8"/>
      <c r="I520" s="8"/>
      <c r="J520" s="8"/>
      <c r="K520" s="8"/>
    </row>
    <row r="521" spans="2:11" x14ac:dyDescent="0.2">
      <c r="B521" s="5"/>
      <c r="C521" s="11"/>
      <c r="D521" s="11"/>
      <c r="E521" s="11"/>
      <c r="F521" s="11"/>
      <c r="G521" s="8"/>
      <c r="H521" s="8"/>
      <c r="I521" s="8"/>
      <c r="J521" s="8"/>
      <c r="K521" s="8"/>
    </row>
    <row r="522" spans="2:11" x14ac:dyDescent="0.2">
      <c r="B522" s="5"/>
      <c r="C522" s="11"/>
      <c r="D522" s="11"/>
      <c r="E522" s="11"/>
      <c r="F522" s="11"/>
      <c r="G522" s="8"/>
      <c r="H522" s="8"/>
      <c r="I522" s="8"/>
      <c r="J522" s="8"/>
      <c r="K522" s="8"/>
    </row>
    <row r="523" spans="2:11" x14ac:dyDescent="0.2">
      <c r="B523" s="5"/>
      <c r="C523" s="11"/>
      <c r="D523" s="11"/>
      <c r="E523" s="11"/>
      <c r="F523" s="11"/>
      <c r="G523" s="8"/>
      <c r="H523" s="8"/>
      <c r="I523" s="8"/>
      <c r="J523" s="8"/>
      <c r="K523" s="8"/>
    </row>
    <row r="524" spans="2:11" x14ac:dyDescent="0.2">
      <c r="B524" s="5"/>
      <c r="C524" s="11"/>
      <c r="D524" s="11"/>
      <c r="E524" s="11"/>
      <c r="F524" s="11"/>
      <c r="G524" s="8"/>
      <c r="H524" s="8"/>
      <c r="I524" s="8"/>
      <c r="J524" s="8"/>
      <c r="K524" s="8"/>
    </row>
    <row r="525" spans="2:11" x14ac:dyDescent="0.2">
      <c r="B525" s="5"/>
      <c r="C525" s="11"/>
      <c r="D525" s="11"/>
      <c r="E525" s="11"/>
      <c r="F525" s="11"/>
      <c r="G525" s="8"/>
      <c r="H525" s="8"/>
      <c r="I525" s="8"/>
      <c r="J525" s="8"/>
      <c r="K525" s="8"/>
    </row>
    <row r="526" spans="2:11" x14ac:dyDescent="0.2">
      <c r="B526" s="5"/>
      <c r="C526" s="11"/>
      <c r="D526" s="11"/>
      <c r="E526" s="11"/>
      <c r="F526" s="11"/>
      <c r="G526" s="8"/>
      <c r="H526" s="8"/>
      <c r="I526" s="8"/>
      <c r="J526" s="8"/>
      <c r="K526" s="8"/>
    </row>
    <row r="527" spans="2:11" x14ac:dyDescent="0.2">
      <c r="B527" s="5"/>
      <c r="C527" s="11"/>
      <c r="D527" s="11"/>
      <c r="E527" s="11"/>
      <c r="F527" s="11"/>
      <c r="G527" s="8"/>
      <c r="H527" s="8"/>
      <c r="I527" s="8"/>
      <c r="J527" s="8"/>
      <c r="K527" s="8"/>
    </row>
    <row r="528" spans="2:11" x14ac:dyDescent="0.2">
      <c r="B528" s="5"/>
      <c r="C528" s="11"/>
      <c r="D528" s="11"/>
      <c r="E528" s="11"/>
      <c r="F528" s="11"/>
      <c r="G528" s="8"/>
      <c r="H528" s="8"/>
      <c r="I528" s="8"/>
      <c r="J528" s="8"/>
      <c r="K528" s="8"/>
    </row>
    <row r="529" spans="2:11" x14ac:dyDescent="0.2">
      <c r="B529" s="5"/>
      <c r="C529" s="11"/>
      <c r="D529" s="11"/>
      <c r="E529" s="11"/>
      <c r="F529" s="11"/>
      <c r="G529" s="8"/>
      <c r="H529" s="8"/>
      <c r="I529" s="8"/>
      <c r="J529" s="8"/>
      <c r="K529" s="8"/>
    </row>
    <row r="530" spans="2:11" x14ac:dyDescent="0.2">
      <c r="B530" s="5"/>
      <c r="C530" s="11"/>
      <c r="D530" s="11"/>
      <c r="E530" s="11"/>
      <c r="F530" s="11"/>
      <c r="G530" s="8"/>
      <c r="H530" s="8"/>
      <c r="I530" s="8"/>
      <c r="J530" s="8"/>
      <c r="K530" s="8"/>
    </row>
    <row r="531" spans="2:11" x14ac:dyDescent="0.2">
      <c r="B531" s="5"/>
      <c r="C531" s="11"/>
      <c r="D531" s="11"/>
      <c r="E531" s="11"/>
      <c r="F531" s="11"/>
      <c r="G531" s="8"/>
      <c r="H531" s="8"/>
      <c r="I531" s="8"/>
      <c r="J531" s="8"/>
      <c r="K531" s="8"/>
    </row>
    <row r="532" spans="2:11" x14ac:dyDescent="0.2">
      <c r="B532" s="5"/>
      <c r="C532" s="11"/>
      <c r="D532" s="11"/>
      <c r="E532" s="11"/>
      <c r="F532" s="11"/>
      <c r="G532" s="8"/>
      <c r="H532" s="8"/>
      <c r="I532" s="8"/>
      <c r="J532" s="8"/>
      <c r="K532" s="8"/>
    </row>
    <row r="533" spans="2:11" x14ac:dyDescent="0.2">
      <c r="B533" s="5"/>
      <c r="C533" s="11"/>
      <c r="D533" s="11"/>
      <c r="E533" s="11"/>
      <c r="F533" s="11"/>
      <c r="G533" s="8"/>
      <c r="H533" s="8"/>
      <c r="I533" s="8"/>
      <c r="J533" s="8"/>
      <c r="K533" s="8"/>
    </row>
    <row r="534" spans="2:11" x14ac:dyDescent="0.2">
      <c r="B534" s="5"/>
      <c r="C534" s="11"/>
      <c r="D534" s="11"/>
      <c r="E534" s="11"/>
      <c r="F534" s="11"/>
      <c r="G534" s="8"/>
      <c r="H534" s="8"/>
      <c r="I534" s="8"/>
      <c r="J534" s="8"/>
      <c r="K534" s="8"/>
    </row>
    <row r="535" spans="2:11" x14ac:dyDescent="0.2">
      <c r="B535" s="5"/>
      <c r="C535" s="11"/>
      <c r="D535" s="11"/>
      <c r="E535" s="11"/>
      <c r="F535" s="11"/>
      <c r="G535" s="8"/>
      <c r="H535" s="8"/>
      <c r="I535" s="8"/>
      <c r="J535" s="8"/>
      <c r="K535" s="8"/>
    </row>
    <row r="536" spans="2:11" x14ac:dyDescent="0.2">
      <c r="B536" s="5"/>
      <c r="C536" s="11"/>
      <c r="D536" s="11"/>
      <c r="E536" s="11"/>
      <c r="F536" s="11"/>
      <c r="G536" s="8"/>
      <c r="H536" s="8"/>
      <c r="I536" s="8"/>
      <c r="J536" s="8"/>
      <c r="K536" s="8"/>
    </row>
    <row r="537" spans="2:11" x14ac:dyDescent="0.2">
      <c r="B537" s="5"/>
      <c r="C537" s="11"/>
      <c r="D537" s="11"/>
      <c r="E537" s="11"/>
      <c r="F537" s="11"/>
      <c r="G537" s="8"/>
      <c r="H537" s="8"/>
      <c r="I537" s="8"/>
      <c r="J537" s="8"/>
      <c r="K537" s="8"/>
    </row>
    <row r="538" spans="2:11" x14ac:dyDescent="0.2">
      <c r="B538" s="5"/>
      <c r="C538" s="11"/>
      <c r="D538" s="11"/>
      <c r="E538" s="11"/>
      <c r="F538" s="11"/>
      <c r="G538" s="8"/>
      <c r="H538" s="8"/>
      <c r="I538" s="8"/>
      <c r="J538" s="8"/>
      <c r="K538" s="8"/>
    </row>
    <row r="539" spans="2:11" x14ac:dyDescent="0.2">
      <c r="B539" s="5"/>
      <c r="C539" s="11"/>
      <c r="D539" s="11"/>
      <c r="E539" s="11"/>
      <c r="F539" s="11"/>
      <c r="G539" s="8"/>
      <c r="H539" s="8"/>
      <c r="I539" s="8"/>
      <c r="J539" s="8"/>
      <c r="K539" s="8"/>
    </row>
    <row r="540" spans="2:11" x14ac:dyDescent="0.2">
      <c r="B540" s="5"/>
      <c r="C540" s="11"/>
      <c r="D540" s="11"/>
      <c r="E540" s="11"/>
      <c r="F540" s="11"/>
      <c r="G540" s="8"/>
      <c r="H540" s="8"/>
      <c r="I540" s="8"/>
      <c r="J540" s="8"/>
      <c r="K540" s="8"/>
    </row>
    <row r="541" spans="2:11" x14ac:dyDescent="0.2">
      <c r="B541" s="5"/>
      <c r="C541" s="11"/>
      <c r="D541" s="11"/>
      <c r="E541" s="11"/>
      <c r="F541" s="11"/>
      <c r="G541" s="8"/>
      <c r="H541" s="8"/>
      <c r="I541" s="8"/>
      <c r="J541" s="8"/>
      <c r="K541" s="8"/>
    </row>
    <row r="542" spans="2:11" x14ac:dyDescent="0.2">
      <c r="B542" s="5"/>
      <c r="C542" s="11"/>
      <c r="D542" s="11"/>
      <c r="E542" s="11"/>
      <c r="F542" s="11"/>
      <c r="G542" s="8"/>
      <c r="H542" s="8"/>
      <c r="I542" s="8"/>
      <c r="J542" s="8"/>
      <c r="K542" s="8"/>
    </row>
    <row r="543" spans="2:11" x14ac:dyDescent="0.2">
      <c r="B543" s="5"/>
      <c r="C543" s="11"/>
      <c r="D543" s="11"/>
      <c r="E543" s="11"/>
      <c r="F543" s="11"/>
      <c r="G543" s="8"/>
      <c r="H543" s="8"/>
      <c r="I543" s="8"/>
      <c r="J543" s="8"/>
      <c r="K543" s="8"/>
    </row>
    <row r="544" spans="2:11" x14ac:dyDescent="0.2">
      <c r="B544" s="5"/>
      <c r="C544" s="11"/>
      <c r="D544" s="11"/>
      <c r="E544" s="11"/>
      <c r="F544" s="11"/>
      <c r="G544" s="8"/>
      <c r="H544" s="8"/>
      <c r="I544" s="8"/>
      <c r="J544" s="8"/>
      <c r="K544" s="8"/>
    </row>
    <row r="545" spans="2:11" x14ac:dyDescent="0.2">
      <c r="B545" s="5"/>
      <c r="C545" s="11"/>
      <c r="D545" s="11"/>
      <c r="E545" s="11"/>
      <c r="F545" s="11"/>
      <c r="G545" s="8"/>
      <c r="H545" s="8"/>
      <c r="I545" s="8"/>
      <c r="J545" s="8"/>
      <c r="K545" s="8"/>
    </row>
    <row r="546" spans="2:11" x14ac:dyDescent="0.2">
      <c r="B546" s="5"/>
      <c r="C546" s="11"/>
      <c r="D546" s="11"/>
      <c r="E546" s="11"/>
      <c r="F546" s="11"/>
      <c r="G546" s="8"/>
      <c r="H546" s="8"/>
      <c r="I546" s="8"/>
      <c r="J546" s="8"/>
      <c r="K546" s="8"/>
    </row>
    <row r="547" spans="2:11" x14ac:dyDescent="0.2">
      <c r="B547" s="5"/>
      <c r="C547" s="11"/>
      <c r="D547" s="11"/>
      <c r="E547" s="11"/>
      <c r="F547" s="11"/>
      <c r="G547" s="8"/>
      <c r="H547" s="8"/>
      <c r="I547" s="8"/>
      <c r="J547" s="8"/>
      <c r="K547" s="8"/>
    </row>
    <row r="548" spans="2:11" x14ac:dyDescent="0.2">
      <c r="B548" s="5"/>
      <c r="C548" s="11"/>
      <c r="D548" s="11"/>
      <c r="E548" s="11"/>
      <c r="F548" s="11"/>
      <c r="G548" s="8"/>
      <c r="H548" s="8"/>
      <c r="I548" s="8"/>
      <c r="J548" s="8"/>
      <c r="K548" s="8"/>
    </row>
    <row r="549" spans="2:11" x14ac:dyDescent="0.2">
      <c r="B549" s="5"/>
      <c r="C549" s="11"/>
      <c r="D549" s="11"/>
      <c r="E549" s="11"/>
      <c r="F549" s="11"/>
      <c r="G549" s="8"/>
      <c r="H549" s="8"/>
      <c r="I549" s="8"/>
      <c r="J549" s="8"/>
      <c r="K549" s="8"/>
    </row>
    <row r="550" spans="2:11" x14ac:dyDescent="0.2">
      <c r="B550" s="5"/>
      <c r="C550" s="11"/>
      <c r="D550" s="11"/>
      <c r="E550" s="11"/>
      <c r="F550" s="11"/>
      <c r="G550" s="8"/>
      <c r="H550" s="8"/>
      <c r="I550" s="8"/>
      <c r="J550" s="8"/>
      <c r="K550" s="8"/>
    </row>
    <row r="551" spans="2:11" x14ac:dyDescent="0.2">
      <c r="B551" s="5"/>
      <c r="C551" s="11"/>
      <c r="D551" s="11"/>
      <c r="E551" s="11"/>
      <c r="F551" s="11"/>
      <c r="G551" s="8"/>
      <c r="H551" s="8"/>
      <c r="I551" s="8"/>
      <c r="J551" s="8"/>
      <c r="K551" s="8"/>
    </row>
    <row r="552" spans="2:11" x14ac:dyDescent="0.2">
      <c r="B552" s="5"/>
      <c r="C552" s="11"/>
      <c r="D552" s="11"/>
      <c r="E552" s="11"/>
      <c r="F552" s="11"/>
      <c r="G552" s="8"/>
      <c r="H552" s="8"/>
      <c r="I552" s="8"/>
      <c r="J552" s="8"/>
      <c r="K552" s="8"/>
    </row>
    <row r="553" spans="2:11" x14ac:dyDescent="0.2">
      <c r="B553" s="5"/>
      <c r="C553" s="11"/>
      <c r="D553" s="11"/>
      <c r="E553" s="11"/>
      <c r="F553" s="11"/>
      <c r="G553" s="8"/>
      <c r="H553" s="8"/>
      <c r="I553" s="8"/>
      <c r="J553" s="8"/>
      <c r="K553" s="8"/>
    </row>
    <row r="554" spans="2:11" x14ac:dyDescent="0.2">
      <c r="B554" s="5"/>
      <c r="C554" s="11"/>
      <c r="D554" s="11"/>
      <c r="E554" s="11"/>
      <c r="F554" s="11"/>
      <c r="G554" s="8"/>
      <c r="H554" s="8"/>
      <c r="I554" s="8"/>
      <c r="J554" s="8"/>
      <c r="K554" s="8"/>
    </row>
    <row r="555" spans="2:11" x14ac:dyDescent="0.2">
      <c r="B555" s="5"/>
      <c r="C555" s="11"/>
      <c r="D555" s="11"/>
      <c r="E555" s="11"/>
      <c r="F555" s="11"/>
      <c r="G555" s="8"/>
      <c r="H555" s="8"/>
      <c r="I555" s="8"/>
      <c r="J555" s="8"/>
      <c r="K555" s="8"/>
    </row>
    <row r="556" spans="2:11" x14ac:dyDescent="0.2">
      <c r="B556" s="5"/>
      <c r="C556" s="11"/>
      <c r="D556" s="11"/>
      <c r="E556" s="11"/>
      <c r="F556" s="11"/>
      <c r="G556" s="8"/>
      <c r="H556" s="8"/>
      <c r="I556" s="8"/>
      <c r="J556" s="8"/>
      <c r="K556" s="8"/>
    </row>
    <row r="557" spans="2:11" x14ac:dyDescent="0.2">
      <c r="B557" s="5"/>
      <c r="C557" s="11"/>
      <c r="D557" s="11"/>
      <c r="E557" s="11"/>
      <c r="F557" s="11"/>
      <c r="G557" s="8"/>
      <c r="H557" s="8"/>
      <c r="I557" s="8"/>
      <c r="J557" s="8"/>
      <c r="K557" s="8"/>
    </row>
    <row r="558" spans="2:11" x14ac:dyDescent="0.2">
      <c r="B558" s="5"/>
      <c r="C558" s="11"/>
      <c r="D558" s="11"/>
      <c r="E558" s="11"/>
      <c r="F558" s="11"/>
      <c r="G558" s="8"/>
      <c r="H558" s="8"/>
      <c r="I558" s="8"/>
      <c r="J558" s="8"/>
      <c r="K558" s="8"/>
    </row>
    <row r="559" spans="2:11" x14ac:dyDescent="0.2">
      <c r="B559" s="5"/>
      <c r="C559" s="11"/>
      <c r="D559" s="11"/>
      <c r="E559" s="11"/>
      <c r="F559" s="11"/>
      <c r="G559" s="8"/>
      <c r="H559" s="8"/>
      <c r="I559" s="8"/>
      <c r="J559" s="8"/>
      <c r="K559" s="8"/>
    </row>
    <row r="560" spans="2:11" x14ac:dyDescent="0.2">
      <c r="B560" s="5"/>
      <c r="C560" s="11"/>
      <c r="D560" s="11"/>
      <c r="E560" s="11"/>
      <c r="F560" s="11"/>
      <c r="G560" s="8"/>
      <c r="H560" s="8"/>
      <c r="I560" s="8"/>
      <c r="J560" s="8"/>
      <c r="K560" s="8"/>
    </row>
    <row r="561" spans="2:11" x14ac:dyDescent="0.2">
      <c r="B561" s="5"/>
      <c r="C561" s="11"/>
      <c r="D561" s="11"/>
      <c r="E561" s="11"/>
      <c r="F561" s="11"/>
      <c r="G561" s="8"/>
      <c r="H561" s="8"/>
      <c r="I561" s="8"/>
      <c r="J561" s="8"/>
      <c r="K561" s="8"/>
    </row>
    <row r="562" spans="2:11" x14ac:dyDescent="0.2">
      <c r="B562" s="5"/>
      <c r="C562" s="11"/>
      <c r="D562" s="11"/>
      <c r="E562" s="11"/>
      <c r="F562" s="11"/>
      <c r="G562" s="8"/>
      <c r="H562" s="8"/>
      <c r="I562" s="8"/>
      <c r="J562" s="8"/>
      <c r="K562" s="8"/>
    </row>
    <row r="563" spans="2:11" x14ac:dyDescent="0.2">
      <c r="B563" s="5"/>
      <c r="C563" s="11"/>
      <c r="D563" s="11"/>
      <c r="E563" s="11"/>
      <c r="F563" s="11"/>
      <c r="G563" s="8"/>
      <c r="H563" s="8"/>
      <c r="I563" s="8"/>
      <c r="J563" s="8"/>
      <c r="K563" s="8"/>
    </row>
    <row r="564" spans="2:11" x14ac:dyDescent="0.2">
      <c r="B564" s="5"/>
      <c r="C564" s="11"/>
      <c r="D564" s="11"/>
      <c r="E564" s="11"/>
      <c r="F564" s="11"/>
      <c r="G564" s="8"/>
      <c r="H564" s="8"/>
      <c r="I564" s="8"/>
      <c r="J564" s="8"/>
      <c r="K564" s="8"/>
    </row>
    <row r="565" spans="2:11" x14ac:dyDescent="0.2">
      <c r="B565" s="5"/>
      <c r="C565" s="11"/>
      <c r="D565" s="11"/>
      <c r="E565" s="11"/>
      <c r="F565" s="11"/>
      <c r="G565" s="8"/>
      <c r="H565" s="8"/>
      <c r="I565" s="8"/>
      <c r="J565" s="8"/>
      <c r="K565" s="8"/>
    </row>
    <row r="566" spans="2:11" x14ac:dyDescent="0.2">
      <c r="B566" s="5"/>
      <c r="C566" s="11"/>
      <c r="D566" s="11"/>
      <c r="E566" s="11"/>
      <c r="F566" s="11"/>
      <c r="G566" s="8"/>
      <c r="H566" s="8"/>
      <c r="I566" s="8"/>
      <c r="J566" s="8"/>
      <c r="K566" s="8"/>
    </row>
    <row r="567" spans="2:11" x14ac:dyDescent="0.2">
      <c r="B567" s="5"/>
      <c r="C567" s="11"/>
      <c r="D567" s="11"/>
      <c r="E567" s="11"/>
      <c r="F567" s="11"/>
      <c r="G567" s="8"/>
      <c r="H567" s="8"/>
      <c r="I567" s="8"/>
      <c r="J567" s="8"/>
      <c r="K567" s="8"/>
    </row>
    <row r="568" spans="2:11" x14ac:dyDescent="0.2">
      <c r="B568" s="5"/>
      <c r="C568" s="11"/>
      <c r="D568" s="11"/>
      <c r="E568" s="11"/>
      <c r="F568" s="11"/>
      <c r="G568" s="8"/>
      <c r="H568" s="8"/>
      <c r="I568" s="8"/>
      <c r="J568" s="8"/>
      <c r="K568" s="8"/>
    </row>
    <row r="569" spans="2:11" x14ac:dyDescent="0.2">
      <c r="B569" s="5"/>
      <c r="C569" s="11"/>
      <c r="D569" s="11"/>
      <c r="E569" s="11"/>
      <c r="F569" s="11"/>
      <c r="G569" s="8"/>
      <c r="H569" s="8"/>
      <c r="I569" s="8"/>
      <c r="J569" s="8"/>
      <c r="K569" s="8"/>
    </row>
    <row r="570" spans="2:11" x14ac:dyDescent="0.2">
      <c r="B570" s="5"/>
      <c r="C570" s="11"/>
      <c r="D570" s="11"/>
      <c r="E570" s="11"/>
      <c r="F570" s="11"/>
      <c r="G570" s="8"/>
      <c r="H570" s="8"/>
      <c r="I570" s="8"/>
      <c r="J570" s="8"/>
      <c r="K570" s="8"/>
    </row>
    <row r="571" spans="2:11" x14ac:dyDescent="0.2">
      <c r="B571" s="5"/>
      <c r="C571" s="11"/>
      <c r="D571" s="11"/>
      <c r="E571" s="11"/>
      <c r="F571" s="11"/>
      <c r="G571" s="8"/>
      <c r="H571" s="8"/>
      <c r="I571" s="8"/>
      <c r="J571" s="8"/>
      <c r="K571" s="8"/>
    </row>
    <row r="572" spans="2:11" x14ac:dyDescent="0.2">
      <c r="B572" s="5"/>
      <c r="C572" s="11"/>
      <c r="D572" s="11"/>
      <c r="E572" s="11"/>
      <c r="F572" s="11"/>
      <c r="G572" s="8"/>
      <c r="H572" s="8"/>
      <c r="I572" s="8"/>
      <c r="J572" s="8"/>
      <c r="K572" s="8"/>
    </row>
    <row r="573" spans="2:11" x14ac:dyDescent="0.2">
      <c r="B573" s="5"/>
      <c r="C573" s="11"/>
      <c r="D573" s="11"/>
      <c r="E573" s="11"/>
      <c r="F573" s="11"/>
      <c r="G573" s="8"/>
      <c r="H573" s="8"/>
      <c r="I573" s="8"/>
      <c r="J573" s="8"/>
      <c r="K573" s="8"/>
    </row>
    <row r="574" spans="2:11" x14ac:dyDescent="0.2">
      <c r="B574" s="5"/>
      <c r="C574" s="11"/>
      <c r="D574" s="11"/>
      <c r="E574" s="11"/>
      <c r="F574" s="11"/>
      <c r="G574" s="8"/>
      <c r="H574" s="8"/>
      <c r="I574" s="8"/>
      <c r="J574" s="8"/>
      <c r="K574" s="8"/>
    </row>
    <row r="575" spans="2:11" x14ac:dyDescent="0.2">
      <c r="B575" s="5"/>
      <c r="C575" s="11"/>
      <c r="D575" s="11"/>
      <c r="E575" s="11"/>
      <c r="F575" s="11"/>
      <c r="G575" s="8"/>
      <c r="H575" s="8"/>
      <c r="I575" s="8"/>
      <c r="J575" s="8"/>
      <c r="K575" s="8"/>
    </row>
    <row r="576" spans="2:11" x14ac:dyDescent="0.2">
      <c r="B576" s="5"/>
      <c r="C576" s="11"/>
      <c r="D576" s="11"/>
      <c r="E576" s="11"/>
      <c r="F576" s="11"/>
      <c r="G576" s="8"/>
      <c r="H576" s="8"/>
      <c r="I576" s="8"/>
      <c r="J576" s="8"/>
      <c r="K576" s="8"/>
    </row>
    <row r="577" spans="2:11" x14ac:dyDescent="0.2">
      <c r="B577" s="5"/>
      <c r="C577" s="11"/>
      <c r="D577" s="11"/>
      <c r="E577" s="11"/>
      <c r="F577" s="11"/>
      <c r="G577" s="8"/>
      <c r="H577" s="8"/>
      <c r="I577" s="8"/>
      <c r="J577" s="8"/>
      <c r="K577" s="8"/>
    </row>
    <row r="578" spans="2:11" x14ac:dyDescent="0.2">
      <c r="B578" s="5"/>
      <c r="C578" s="11"/>
      <c r="D578" s="11"/>
      <c r="E578" s="11"/>
      <c r="F578" s="11"/>
      <c r="G578" s="8"/>
      <c r="H578" s="8"/>
      <c r="I578" s="8"/>
      <c r="J578" s="8"/>
      <c r="K578" s="8"/>
    </row>
    <row r="579" spans="2:11" x14ac:dyDescent="0.2">
      <c r="B579" s="5"/>
      <c r="C579" s="11"/>
      <c r="D579" s="11"/>
      <c r="E579" s="11"/>
      <c r="F579" s="11"/>
      <c r="G579" s="8"/>
      <c r="H579" s="8"/>
      <c r="I579" s="8"/>
      <c r="J579" s="8"/>
      <c r="K579" s="8"/>
    </row>
    <row r="580" spans="2:11" x14ac:dyDescent="0.2">
      <c r="B580" s="5"/>
      <c r="C580" s="11"/>
      <c r="D580" s="11"/>
      <c r="E580" s="11"/>
      <c r="F580" s="11"/>
      <c r="G580" s="8"/>
      <c r="H580" s="8"/>
      <c r="I580" s="8"/>
      <c r="J580" s="8"/>
      <c r="K580" s="8"/>
    </row>
    <row r="581" spans="2:11" x14ac:dyDescent="0.2">
      <c r="B581" s="5"/>
      <c r="C581" s="11"/>
      <c r="D581" s="11"/>
      <c r="E581" s="11"/>
      <c r="F581" s="11"/>
      <c r="G581" s="8"/>
      <c r="H581" s="8"/>
      <c r="I581" s="8"/>
      <c r="J581" s="8"/>
      <c r="K581" s="8"/>
    </row>
    <row r="582" spans="2:11" x14ac:dyDescent="0.2">
      <c r="B582" s="5"/>
      <c r="C582" s="11"/>
      <c r="D582" s="11"/>
      <c r="E582" s="11"/>
      <c r="F582" s="11"/>
      <c r="G582" s="8"/>
      <c r="H582" s="8"/>
      <c r="I582" s="8"/>
      <c r="J582" s="8"/>
      <c r="K582" s="8"/>
    </row>
    <row r="583" spans="2:11" x14ac:dyDescent="0.2">
      <c r="B583" s="5"/>
      <c r="C583" s="11"/>
      <c r="D583" s="11"/>
      <c r="E583" s="11"/>
      <c r="F583" s="11"/>
      <c r="G583" s="8"/>
      <c r="H583" s="8"/>
      <c r="I583" s="8"/>
      <c r="J583" s="8"/>
      <c r="K583" s="8"/>
    </row>
    <row r="584" spans="2:11" x14ac:dyDescent="0.2">
      <c r="B584" s="5"/>
      <c r="C584" s="11"/>
      <c r="D584" s="11"/>
      <c r="E584" s="11"/>
      <c r="F584" s="11"/>
      <c r="G584" s="8"/>
      <c r="H584" s="8"/>
      <c r="I584" s="8"/>
      <c r="J584" s="8"/>
      <c r="K584" s="8"/>
    </row>
    <row r="585" spans="2:11" x14ac:dyDescent="0.2">
      <c r="B585" s="5"/>
      <c r="C585" s="11"/>
      <c r="D585" s="11"/>
      <c r="E585" s="11"/>
      <c r="F585" s="11"/>
      <c r="G585" s="8"/>
      <c r="H585" s="8"/>
      <c r="I585" s="8"/>
      <c r="J585" s="8"/>
      <c r="K585" s="8"/>
    </row>
    <row r="586" spans="2:11" x14ac:dyDescent="0.2">
      <c r="B586" s="5"/>
      <c r="C586" s="11"/>
      <c r="D586" s="11"/>
      <c r="E586" s="11"/>
      <c r="F586" s="11"/>
      <c r="G586" s="8"/>
      <c r="H586" s="8"/>
      <c r="I586" s="8"/>
      <c r="J586" s="8"/>
      <c r="K586" s="8"/>
    </row>
    <row r="587" spans="2:11" x14ac:dyDescent="0.2">
      <c r="B587" s="5"/>
      <c r="C587" s="11"/>
      <c r="D587" s="11"/>
      <c r="E587" s="11"/>
      <c r="F587" s="11"/>
      <c r="G587" s="8"/>
      <c r="H587" s="8"/>
      <c r="I587" s="8"/>
      <c r="J587" s="8"/>
      <c r="K587" s="8"/>
    </row>
    <row r="588" spans="2:11" x14ac:dyDescent="0.2">
      <c r="B588" s="5"/>
      <c r="C588" s="11"/>
      <c r="D588" s="11"/>
      <c r="E588" s="11"/>
      <c r="F588" s="11"/>
      <c r="G588" s="8"/>
      <c r="H588" s="8"/>
      <c r="I588" s="8"/>
      <c r="J588" s="8"/>
      <c r="K588" s="8"/>
    </row>
    <row r="589" spans="2:11" x14ac:dyDescent="0.2">
      <c r="B589" s="5"/>
      <c r="C589" s="11"/>
      <c r="D589" s="11"/>
      <c r="E589" s="11"/>
      <c r="F589" s="11"/>
      <c r="G589" s="8"/>
      <c r="H589" s="8"/>
      <c r="I589" s="8"/>
      <c r="J589" s="8"/>
      <c r="K589" s="8"/>
    </row>
    <row r="590" spans="2:11" x14ac:dyDescent="0.2">
      <c r="B590" s="5"/>
      <c r="C590" s="11"/>
      <c r="D590" s="11"/>
      <c r="E590" s="11"/>
      <c r="F590" s="11"/>
      <c r="G590" s="8"/>
      <c r="H590" s="8"/>
      <c r="I590" s="8"/>
      <c r="J590" s="8"/>
      <c r="K590" s="8"/>
    </row>
    <row r="591" spans="2:11" x14ac:dyDescent="0.2">
      <c r="B591" s="5"/>
      <c r="C591" s="11"/>
      <c r="D591" s="11"/>
      <c r="E591" s="11"/>
      <c r="F591" s="11"/>
      <c r="G591" s="8"/>
      <c r="H591" s="8"/>
      <c r="I591" s="8"/>
      <c r="J591" s="8"/>
      <c r="K591" s="8"/>
    </row>
    <row r="592" spans="2:11" x14ac:dyDescent="0.2">
      <c r="B592" s="5"/>
      <c r="C592" s="11"/>
      <c r="D592" s="11"/>
      <c r="E592" s="11"/>
      <c r="F592" s="11"/>
      <c r="G592" s="8"/>
      <c r="H592" s="8"/>
      <c r="I592" s="8"/>
      <c r="J592" s="8"/>
      <c r="K592" s="8"/>
    </row>
    <row r="593" spans="2:11" x14ac:dyDescent="0.2">
      <c r="B593" s="5"/>
      <c r="C593" s="11"/>
      <c r="D593" s="11"/>
      <c r="E593" s="11"/>
      <c r="F593" s="11"/>
      <c r="G593" s="8"/>
      <c r="H593" s="8"/>
      <c r="I593" s="8"/>
      <c r="J593" s="8"/>
      <c r="K593" s="8"/>
    </row>
    <row r="594" spans="2:11" x14ac:dyDescent="0.2">
      <c r="B594" s="5"/>
      <c r="C594" s="11"/>
      <c r="D594" s="11"/>
      <c r="E594" s="11"/>
      <c r="F594" s="11"/>
      <c r="G594" s="8"/>
      <c r="H594" s="8"/>
      <c r="I594" s="8"/>
      <c r="J594" s="8"/>
      <c r="K594" s="8"/>
    </row>
    <row r="595" spans="2:11" x14ac:dyDescent="0.2">
      <c r="B595" s="5"/>
      <c r="C595" s="11"/>
      <c r="D595" s="11"/>
      <c r="E595" s="11"/>
      <c r="F595" s="11"/>
      <c r="G595" s="8"/>
      <c r="H595" s="8"/>
      <c r="I595" s="8"/>
      <c r="J595" s="8"/>
      <c r="K595" s="8"/>
    </row>
    <row r="596" spans="2:11" x14ac:dyDescent="0.2">
      <c r="B596" s="5"/>
      <c r="C596" s="11"/>
      <c r="D596" s="11"/>
      <c r="E596" s="11"/>
      <c r="F596" s="11"/>
      <c r="G596" s="8"/>
      <c r="H596" s="8"/>
      <c r="I596" s="8"/>
      <c r="J596" s="8"/>
      <c r="K596" s="8"/>
    </row>
    <row r="597" spans="2:11" x14ac:dyDescent="0.2">
      <c r="B597" s="5"/>
      <c r="C597" s="11"/>
      <c r="D597" s="11"/>
      <c r="E597" s="11"/>
      <c r="F597" s="11"/>
      <c r="G597" s="8"/>
      <c r="H597" s="8"/>
      <c r="I597" s="8"/>
      <c r="J597" s="8"/>
      <c r="K597" s="8"/>
    </row>
    <row r="598" spans="2:11" x14ac:dyDescent="0.2">
      <c r="B598" s="5"/>
      <c r="C598" s="11"/>
      <c r="D598" s="11"/>
      <c r="E598" s="11"/>
      <c r="F598" s="11"/>
      <c r="G598" s="8"/>
      <c r="H598" s="8"/>
      <c r="I598" s="8"/>
      <c r="J598" s="8"/>
      <c r="K598" s="8"/>
    </row>
    <row r="599" spans="2:11" x14ac:dyDescent="0.2">
      <c r="B599" s="5"/>
      <c r="C599" s="11"/>
      <c r="D599" s="11"/>
      <c r="E599" s="11"/>
      <c r="F599" s="11"/>
      <c r="G599" s="8"/>
      <c r="H599" s="8"/>
      <c r="I599" s="8"/>
      <c r="J599" s="8"/>
      <c r="K599" s="8"/>
    </row>
    <row r="600" spans="2:11" x14ac:dyDescent="0.2">
      <c r="B600" s="5"/>
      <c r="C600" s="11"/>
      <c r="D600" s="11"/>
      <c r="E600" s="11"/>
      <c r="F600" s="11"/>
      <c r="G600" s="8"/>
      <c r="H600" s="8"/>
      <c r="I600" s="8"/>
      <c r="J600" s="8"/>
      <c r="K600" s="8"/>
    </row>
    <row r="601" spans="2:11" x14ac:dyDescent="0.2">
      <c r="B601" s="5"/>
      <c r="C601" s="11"/>
      <c r="D601" s="11"/>
      <c r="E601" s="11"/>
      <c r="F601" s="11"/>
      <c r="G601" s="8"/>
      <c r="H601" s="8"/>
      <c r="I601" s="8"/>
      <c r="J601" s="8"/>
      <c r="K601" s="8"/>
    </row>
    <row r="602" spans="2:11" x14ac:dyDescent="0.2">
      <c r="B602" s="5"/>
      <c r="C602" s="11"/>
      <c r="D602" s="11"/>
      <c r="E602" s="11"/>
      <c r="F602" s="11"/>
      <c r="G602" s="8"/>
      <c r="H602" s="8"/>
      <c r="I602" s="8"/>
      <c r="J602" s="8"/>
      <c r="K602" s="8"/>
    </row>
    <row r="603" spans="2:11" x14ac:dyDescent="0.2">
      <c r="B603" s="5"/>
      <c r="C603" s="11"/>
      <c r="D603" s="11"/>
      <c r="E603" s="11"/>
      <c r="F603" s="11"/>
      <c r="G603" s="8"/>
      <c r="H603" s="8"/>
      <c r="I603" s="8"/>
      <c r="J603" s="8"/>
      <c r="K603" s="8"/>
    </row>
    <row r="604" spans="2:11" x14ac:dyDescent="0.2">
      <c r="B604" s="5"/>
      <c r="C604" s="11"/>
      <c r="D604" s="11"/>
      <c r="E604" s="11"/>
      <c r="F604" s="11"/>
      <c r="G604" s="8"/>
      <c r="H604" s="8"/>
      <c r="I604" s="8"/>
      <c r="J604" s="8"/>
      <c r="K604" s="8"/>
    </row>
    <row r="605" spans="2:11" x14ac:dyDescent="0.2">
      <c r="B605" s="5"/>
      <c r="C605" s="11"/>
      <c r="D605" s="11"/>
      <c r="E605" s="11"/>
      <c r="F605" s="11"/>
      <c r="G605" s="8"/>
      <c r="H605" s="8"/>
      <c r="I605" s="8"/>
      <c r="J605" s="8"/>
      <c r="K605" s="8"/>
    </row>
    <row r="606" spans="2:11" x14ac:dyDescent="0.2">
      <c r="B606" s="5"/>
      <c r="C606" s="11"/>
      <c r="D606" s="11"/>
      <c r="E606" s="11"/>
      <c r="F606" s="11"/>
      <c r="G606" s="8"/>
      <c r="H606" s="8"/>
      <c r="I606" s="8"/>
      <c r="J606" s="8"/>
      <c r="K606" s="8"/>
    </row>
    <row r="607" spans="2:11" x14ac:dyDescent="0.2">
      <c r="B607" s="5"/>
      <c r="C607" s="11"/>
      <c r="D607" s="11"/>
      <c r="E607" s="11"/>
      <c r="F607" s="11"/>
      <c r="G607" s="8"/>
      <c r="H607" s="8"/>
      <c r="I607" s="8"/>
      <c r="J607" s="8"/>
      <c r="K607" s="8"/>
    </row>
    <row r="608" spans="2:11" x14ac:dyDescent="0.2">
      <c r="B608" s="5"/>
      <c r="C608" s="11"/>
      <c r="D608" s="11"/>
      <c r="E608" s="11"/>
      <c r="F608" s="11"/>
      <c r="G608" s="8"/>
      <c r="H608" s="8"/>
      <c r="I608" s="8"/>
      <c r="J608" s="8"/>
      <c r="K608" s="8"/>
    </row>
    <row r="609" spans="2:11" x14ac:dyDescent="0.2">
      <c r="B609" s="5"/>
      <c r="C609" s="11"/>
      <c r="D609" s="11"/>
      <c r="E609" s="11"/>
      <c r="F609" s="11"/>
      <c r="G609" s="8"/>
      <c r="H609" s="8"/>
      <c r="I609" s="8"/>
      <c r="J609" s="8"/>
      <c r="K609" s="8"/>
    </row>
    <row r="610" spans="2:11" x14ac:dyDescent="0.2">
      <c r="B610" s="5"/>
      <c r="C610" s="11"/>
      <c r="D610" s="11"/>
      <c r="E610" s="11"/>
      <c r="F610" s="11"/>
      <c r="G610" s="8"/>
      <c r="H610" s="8"/>
      <c r="I610" s="8"/>
      <c r="J610" s="8"/>
      <c r="K610" s="8"/>
    </row>
    <row r="611" spans="2:11" x14ac:dyDescent="0.2">
      <c r="B611" s="5"/>
      <c r="C611" s="11"/>
      <c r="D611" s="11"/>
      <c r="E611" s="11"/>
      <c r="F611" s="11"/>
      <c r="G611" s="8"/>
      <c r="H611" s="8"/>
      <c r="I611" s="8"/>
      <c r="J611" s="8"/>
      <c r="K611" s="8"/>
    </row>
    <row r="612" spans="2:11" x14ac:dyDescent="0.2">
      <c r="B612" s="5"/>
      <c r="C612" s="11"/>
      <c r="D612" s="11"/>
      <c r="E612" s="11"/>
      <c r="F612" s="11"/>
      <c r="G612" s="8"/>
      <c r="H612" s="8"/>
      <c r="I612" s="8"/>
      <c r="J612" s="8"/>
      <c r="K612" s="8"/>
    </row>
    <row r="613" spans="2:11" x14ac:dyDescent="0.2">
      <c r="B613" s="5"/>
      <c r="C613" s="11"/>
      <c r="D613" s="11"/>
      <c r="E613" s="11"/>
      <c r="F613" s="11"/>
      <c r="G613" s="8"/>
      <c r="H613" s="8"/>
      <c r="I613" s="8"/>
      <c r="J613" s="8"/>
      <c r="K613" s="8"/>
    </row>
    <row r="614" spans="2:11" x14ac:dyDescent="0.2">
      <c r="B614" s="5"/>
      <c r="C614" s="11"/>
      <c r="D614" s="11"/>
      <c r="E614" s="11"/>
      <c r="F614" s="11"/>
      <c r="G614" s="8"/>
      <c r="H614" s="8"/>
      <c r="I614" s="8"/>
      <c r="J614" s="8"/>
      <c r="K614" s="8"/>
    </row>
    <row r="615" spans="2:11" x14ac:dyDescent="0.2">
      <c r="B615" s="5"/>
      <c r="C615" s="11"/>
      <c r="D615" s="11"/>
      <c r="E615" s="11"/>
      <c r="F615" s="11"/>
      <c r="G615" s="8"/>
      <c r="H615" s="8"/>
      <c r="I615" s="8"/>
      <c r="J615" s="8"/>
      <c r="K615" s="8"/>
    </row>
    <row r="616" spans="2:11" x14ac:dyDescent="0.2">
      <c r="B616" s="5"/>
      <c r="C616" s="11"/>
      <c r="D616" s="11"/>
      <c r="E616" s="11"/>
      <c r="F616" s="11"/>
      <c r="G616" s="8"/>
      <c r="H616" s="8"/>
      <c r="I616" s="8"/>
      <c r="J616" s="8"/>
      <c r="K616" s="8"/>
    </row>
    <row r="617" spans="2:11" x14ac:dyDescent="0.2">
      <c r="B617" s="5"/>
      <c r="C617" s="11"/>
      <c r="D617" s="11"/>
      <c r="E617" s="11"/>
      <c r="F617" s="11"/>
      <c r="G617" s="8"/>
      <c r="H617" s="8"/>
      <c r="I617" s="8"/>
      <c r="J617" s="8"/>
      <c r="K617" s="8"/>
    </row>
    <row r="618" spans="2:11" x14ac:dyDescent="0.2">
      <c r="B618" s="5"/>
      <c r="C618" s="11"/>
      <c r="D618" s="11"/>
      <c r="E618" s="11"/>
      <c r="F618" s="11"/>
      <c r="G618" s="8"/>
      <c r="H618" s="8"/>
      <c r="I618" s="8"/>
      <c r="J618" s="8"/>
      <c r="K618" s="8"/>
    </row>
    <row r="619" spans="2:11" x14ac:dyDescent="0.2">
      <c r="B619" s="5"/>
      <c r="C619" s="11"/>
      <c r="D619" s="11"/>
      <c r="E619" s="11"/>
      <c r="F619" s="11"/>
      <c r="G619" s="8"/>
      <c r="H619" s="8"/>
      <c r="I619" s="8"/>
      <c r="J619" s="8"/>
      <c r="K619" s="8"/>
    </row>
    <row r="620" spans="2:11" x14ac:dyDescent="0.2">
      <c r="B620" s="5"/>
      <c r="C620" s="11"/>
      <c r="D620" s="11"/>
      <c r="E620" s="11"/>
      <c r="F620" s="11"/>
      <c r="G620" s="8"/>
      <c r="H620" s="8"/>
      <c r="I620" s="8"/>
      <c r="J620" s="8"/>
      <c r="K620" s="8"/>
    </row>
    <row r="621" spans="2:11" x14ac:dyDescent="0.2">
      <c r="B621" s="5"/>
      <c r="C621" s="11"/>
      <c r="D621" s="11"/>
      <c r="E621" s="11"/>
      <c r="F621" s="11"/>
      <c r="G621" s="8"/>
      <c r="H621" s="8"/>
      <c r="I621" s="8"/>
      <c r="J621" s="8"/>
      <c r="K621" s="8"/>
    </row>
    <row r="622" spans="2:11" x14ac:dyDescent="0.2">
      <c r="B622" s="5"/>
      <c r="C622" s="11"/>
      <c r="D622" s="11"/>
      <c r="E622" s="11"/>
      <c r="F622" s="11"/>
      <c r="G622" s="8"/>
      <c r="H622" s="8"/>
      <c r="I622" s="8"/>
      <c r="J622" s="8"/>
      <c r="K622" s="8"/>
    </row>
    <row r="623" spans="2:11" x14ac:dyDescent="0.2">
      <c r="B623" s="5"/>
      <c r="C623" s="11"/>
      <c r="D623" s="11"/>
      <c r="E623" s="11"/>
      <c r="F623" s="11"/>
      <c r="G623" s="8"/>
      <c r="H623" s="8"/>
      <c r="I623" s="8"/>
      <c r="J623" s="8"/>
      <c r="K623" s="8"/>
    </row>
    <row r="624" spans="2:11" x14ac:dyDescent="0.2">
      <c r="B624" s="5"/>
      <c r="C624" s="11"/>
      <c r="D624" s="11"/>
      <c r="E624" s="11"/>
      <c r="F624" s="11"/>
      <c r="G624" s="8"/>
      <c r="H624" s="8"/>
      <c r="I624" s="8"/>
      <c r="J624" s="8"/>
      <c r="K624" s="8"/>
    </row>
    <row r="625" spans="2:11" x14ac:dyDescent="0.2">
      <c r="B625" s="5"/>
      <c r="C625" s="11"/>
      <c r="D625" s="11"/>
      <c r="E625" s="11"/>
      <c r="F625" s="11"/>
      <c r="G625" s="8"/>
      <c r="H625" s="8"/>
      <c r="I625" s="8"/>
      <c r="J625" s="8"/>
      <c r="K625" s="8"/>
    </row>
    <row r="626" spans="2:11" x14ac:dyDescent="0.2">
      <c r="B626" s="5"/>
      <c r="C626" s="11"/>
      <c r="D626" s="11"/>
      <c r="E626" s="11"/>
      <c r="F626" s="11"/>
      <c r="G626" s="8"/>
      <c r="H626" s="8"/>
      <c r="I626" s="8"/>
      <c r="J626" s="8"/>
      <c r="K626" s="8"/>
    </row>
    <row r="627" spans="2:11" x14ac:dyDescent="0.2">
      <c r="B627" s="5"/>
      <c r="C627" s="11"/>
      <c r="D627" s="11"/>
      <c r="E627" s="11"/>
      <c r="F627" s="11"/>
      <c r="G627" s="8"/>
      <c r="H627" s="8"/>
      <c r="I627" s="8"/>
      <c r="J627" s="8"/>
      <c r="K627" s="8"/>
    </row>
    <row r="628" spans="2:11" x14ac:dyDescent="0.2">
      <c r="B628" s="5"/>
      <c r="C628" s="11"/>
      <c r="D628" s="11"/>
      <c r="E628" s="11"/>
      <c r="F628" s="11"/>
      <c r="G628" s="8"/>
      <c r="H628" s="8"/>
      <c r="I628" s="8"/>
      <c r="J628" s="8"/>
      <c r="K628" s="8"/>
    </row>
    <row r="629" spans="2:11" x14ac:dyDescent="0.2">
      <c r="B629" s="5"/>
      <c r="C629" s="11"/>
      <c r="D629" s="11"/>
      <c r="E629" s="11"/>
      <c r="F629" s="11"/>
      <c r="G629" s="8"/>
      <c r="H629" s="8"/>
      <c r="I629" s="8"/>
      <c r="J629" s="8"/>
      <c r="K629" s="8"/>
    </row>
    <row r="630" spans="2:11" x14ac:dyDescent="0.2">
      <c r="B630" s="5"/>
      <c r="C630" s="11"/>
      <c r="D630" s="11"/>
      <c r="E630" s="11"/>
      <c r="F630" s="11"/>
      <c r="G630" s="8"/>
      <c r="H630" s="8"/>
      <c r="I630" s="8"/>
      <c r="J630" s="8"/>
      <c r="K630" s="8"/>
    </row>
    <row r="631" spans="2:11" x14ac:dyDescent="0.2">
      <c r="B631" s="5"/>
      <c r="C631" s="11"/>
      <c r="D631" s="11"/>
      <c r="E631" s="11"/>
      <c r="F631" s="11"/>
      <c r="G631" s="8"/>
      <c r="H631" s="8"/>
      <c r="I631" s="8"/>
      <c r="J631" s="8"/>
      <c r="K631" s="8"/>
    </row>
    <row r="632" spans="2:11" x14ac:dyDescent="0.2">
      <c r="B632" s="5"/>
      <c r="C632" s="11"/>
      <c r="D632" s="11"/>
      <c r="E632" s="11"/>
      <c r="F632" s="11"/>
      <c r="G632" s="8"/>
      <c r="H632" s="8"/>
      <c r="I632" s="8"/>
      <c r="J632" s="8"/>
      <c r="K632" s="8"/>
    </row>
    <row r="633" spans="2:11" x14ac:dyDescent="0.2">
      <c r="B633" s="5"/>
      <c r="C633" s="11"/>
      <c r="D633" s="11"/>
      <c r="E633" s="11"/>
      <c r="F633" s="11"/>
      <c r="G633" s="8"/>
      <c r="H633" s="8"/>
      <c r="I633" s="8"/>
      <c r="J633" s="8"/>
      <c r="K633" s="8"/>
    </row>
    <row r="634" spans="2:11" x14ac:dyDescent="0.2">
      <c r="B634" s="5"/>
      <c r="C634" s="11"/>
      <c r="D634" s="11"/>
      <c r="E634" s="11"/>
      <c r="F634" s="11"/>
      <c r="G634" s="8"/>
      <c r="H634" s="8"/>
      <c r="I634" s="8"/>
      <c r="J634" s="8"/>
      <c r="K634" s="8"/>
    </row>
    <row r="635" spans="2:11" x14ac:dyDescent="0.2">
      <c r="B635" s="5"/>
      <c r="C635" s="11"/>
      <c r="D635" s="11"/>
      <c r="E635" s="11"/>
      <c r="F635" s="11"/>
      <c r="G635" s="8"/>
      <c r="H635" s="8"/>
      <c r="I635" s="8"/>
      <c r="J635" s="8"/>
      <c r="K635" s="8"/>
    </row>
    <row r="636" spans="2:11" x14ac:dyDescent="0.2">
      <c r="B636" s="5"/>
      <c r="C636" s="11"/>
      <c r="D636" s="11"/>
      <c r="E636" s="11"/>
      <c r="F636" s="11"/>
      <c r="G636" s="8"/>
      <c r="H636" s="8"/>
      <c r="I636" s="8"/>
      <c r="J636" s="8"/>
      <c r="K636" s="8"/>
    </row>
    <row r="637" spans="2:11" x14ac:dyDescent="0.2">
      <c r="B637" s="5"/>
      <c r="C637" s="11"/>
      <c r="D637" s="11"/>
      <c r="E637" s="11"/>
      <c r="F637" s="11"/>
      <c r="G637" s="8"/>
      <c r="H637" s="8"/>
      <c r="I637" s="8"/>
      <c r="J637" s="8"/>
      <c r="K637" s="8"/>
    </row>
    <row r="638" spans="2:11" x14ac:dyDescent="0.2">
      <c r="B638" s="5"/>
      <c r="C638" s="11"/>
      <c r="D638" s="11"/>
      <c r="E638" s="11"/>
      <c r="F638" s="11"/>
      <c r="G638" s="8"/>
      <c r="H638" s="8"/>
      <c r="I638" s="8"/>
      <c r="J638" s="8"/>
      <c r="K638" s="8"/>
    </row>
    <row r="639" spans="2:11" x14ac:dyDescent="0.2">
      <c r="B639" s="5"/>
      <c r="C639" s="11"/>
      <c r="D639" s="11"/>
      <c r="E639" s="11"/>
      <c r="F639" s="11"/>
      <c r="G639" s="8"/>
      <c r="H639" s="8"/>
      <c r="I639" s="8"/>
      <c r="J639" s="8"/>
      <c r="K639" s="8"/>
    </row>
    <row r="640" spans="2:11" x14ac:dyDescent="0.2">
      <c r="B640" s="5"/>
      <c r="C640" s="11"/>
      <c r="D640" s="11"/>
      <c r="E640" s="11"/>
      <c r="F640" s="11"/>
      <c r="G640" s="8"/>
      <c r="H640" s="8"/>
      <c r="I640" s="8"/>
      <c r="J640" s="8"/>
      <c r="K640" s="8"/>
    </row>
    <row r="641" spans="2:11" x14ac:dyDescent="0.2">
      <c r="B641" s="5"/>
      <c r="C641" s="11"/>
      <c r="D641" s="11"/>
      <c r="E641" s="11"/>
      <c r="F641" s="11"/>
      <c r="G641" s="8"/>
      <c r="H641" s="8"/>
      <c r="I641" s="8"/>
      <c r="J641" s="8"/>
      <c r="K641" s="8"/>
    </row>
    <row r="642" spans="2:11" x14ac:dyDescent="0.2">
      <c r="B642" s="5"/>
      <c r="C642" s="11"/>
      <c r="D642" s="11"/>
      <c r="E642" s="11"/>
      <c r="F642" s="11"/>
      <c r="G642" s="8"/>
      <c r="H642" s="8"/>
      <c r="I642" s="8"/>
      <c r="J642" s="8"/>
      <c r="K642" s="8"/>
    </row>
    <row r="643" spans="2:11" x14ac:dyDescent="0.2">
      <c r="B643" s="5"/>
      <c r="C643" s="11"/>
      <c r="D643" s="11"/>
      <c r="E643" s="11"/>
      <c r="F643" s="11"/>
      <c r="G643" s="8"/>
      <c r="H643" s="8"/>
      <c r="I643" s="8"/>
      <c r="J643" s="8"/>
      <c r="K643" s="8"/>
    </row>
    <row r="644" spans="2:11" x14ac:dyDescent="0.2">
      <c r="B644" s="5"/>
      <c r="C644" s="11"/>
      <c r="D644" s="11"/>
      <c r="E644" s="11"/>
      <c r="F644" s="11"/>
      <c r="G644" s="8"/>
      <c r="H644" s="8"/>
      <c r="I644" s="8"/>
      <c r="J644" s="8"/>
      <c r="K644" s="8"/>
    </row>
    <row r="645" spans="2:11" x14ac:dyDescent="0.2">
      <c r="B645" s="5"/>
      <c r="C645" s="11"/>
      <c r="D645" s="11"/>
      <c r="E645" s="11"/>
      <c r="F645" s="11"/>
      <c r="G645" s="8"/>
      <c r="H645" s="8"/>
      <c r="I645" s="8"/>
      <c r="J645" s="8"/>
      <c r="K645" s="8"/>
    </row>
    <row r="646" spans="2:11" x14ac:dyDescent="0.2">
      <c r="B646" s="5"/>
      <c r="C646" s="11"/>
      <c r="D646" s="11"/>
      <c r="E646" s="11"/>
      <c r="F646" s="11"/>
      <c r="G646" s="8"/>
      <c r="H646" s="8"/>
      <c r="I646" s="8"/>
      <c r="J646" s="8"/>
      <c r="K646" s="8"/>
    </row>
    <row r="647" spans="2:11" x14ac:dyDescent="0.2">
      <c r="B647" s="5"/>
      <c r="C647" s="11"/>
      <c r="D647" s="11"/>
      <c r="E647" s="11"/>
      <c r="F647" s="11"/>
      <c r="G647" s="8"/>
      <c r="H647" s="8"/>
      <c r="I647" s="8"/>
      <c r="J647" s="8"/>
      <c r="K647" s="8"/>
    </row>
    <row r="648" spans="2:11" x14ac:dyDescent="0.2">
      <c r="B648" s="5"/>
      <c r="C648" s="11"/>
      <c r="D648" s="11"/>
      <c r="E648" s="11"/>
      <c r="F648" s="11"/>
      <c r="G648" s="8"/>
      <c r="H648" s="8"/>
      <c r="I648" s="8"/>
      <c r="J648" s="8"/>
      <c r="K648" s="8"/>
    </row>
    <row r="649" spans="2:11" x14ac:dyDescent="0.2">
      <c r="B649" s="5"/>
      <c r="C649" s="11"/>
      <c r="D649" s="11"/>
      <c r="E649" s="11"/>
      <c r="F649" s="11"/>
      <c r="G649" s="8"/>
      <c r="H649" s="8"/>
      <c r="I649" s="8"/>
      <c r="J649" s="8"/>
      <c r="K649" s="8"/>
    </row>
    <row r="650" spans="2:11" x14ac:dyDescent="0.2">
      <c r="B650" s="5"/>
      <c r="C650" s="11"/>
      <c r="D650" s="11"/>
      <c r="E650" s="11"/>
      <c r="F650" s="11"/>
      <c r="G650" s="8"/>
      <c r="H650" s="8"/>
      <c r="I650" s="8"/>
      <c r="J650" s="8"/>
      <c r="K650" s="8"/>
    </row>
    <row r="651" spans="2:11" x14ac:dyDescent="0.2">
      <c r="B651" s="5"/>
      <c r="C651" s="11"/>
      <c r="D651" s="11"/>
      <c r="E651" s="11"/>
      <c r="F651" s="11"/>
      <c r="G651" s="8"/>
      <c r="H651" s="8"/>
      <c r="I651" s="8"/>
      <c r="J651" s="8"/>
      <c r="K651" s="8"/>
    </row>
    <row r="652" spans="2:11" x14ac:dyDescent="0.2">
      <c r="B652" s="5"/>
      <c r="C652" s="11"/>
      <c r="D652" s="11"/>
      <c r="E652" s="11"/>
      <c r="F652" s="11"/>
      <c r="G652" s="8"/>
      <c r="H652" s="8"/>
      <c r="I652" s="8"/>
      <c r="J652" s="8"/>
      <c r="K652" s="8"/>
    </row>
    <row r="653" spans="2:11" x14ac:dyDescent="0.2">
      <c r="B653" s="5"/>
      <c r="C653" s="11"/>
      <c r="D653" s="11"/>
      <c r="E653" s="11"/>
      <c r="F653" s="11"/>
      <c r="G653" s="8"/>
      <c r="H653" s="8"/>
      <c r="I653" s="8"/>
      <c r="J653" s="8"/>
      <c r="K653" s="8"/>
    </row>
    <row r="654" spans="2:11" x14ac:dyDescent="0.2">
      <c r="B654" s="5"/>
      <c r="C654" s="11"/>
      <c r="D654" s="11"/>
      <c r="E654" s="11"/>
      <c r="F654" s="11"/>
      <c r="G654" s="8"/>
      <c r="H654" s="8"/>
      <c r="I654" s="8"/>
      <c r="J654" s="8"/>
      <c r="K654" s="8"/>
    </row>
    <row r="655" spans="2:11" x14ac:dyDescent="0.2">
      <c r="B655" s="5"/>
      <c r="C655" s="11"/>
      <c r="D655" s="11"/>
      <c r="E655" s="11"/>
      <c r="F655" s="11"/>
      <c r="G655" s="8"/>
      <c r="H655" s="8"/>
      <c r="I655" s="8"/>
      <c r="J655" s="8"/>
      <c r="K655" s="8"/>
    </row>
    <row r="656" spans="2:11" x14ac:dyDescent="0.2">
      <c r="B656" s="5"/>
      <c r="C656" s="11"/>
      <c r="D656" s="11"/>
      <c r="E656" s="11"/>
      <c r="F656" s="11"/>
      <c r="G656" s="8"/>
      <c r="H656" s="8"/>
      <c r="I656" s="8"/>
      <c r="J656" s="8"/>
      <c r="K656" s="8"/>
    </row>
    <row r="657" spans="2:11" x14ac:dyDescent="0.2">
      <c r="B657" s="5"/>
      <c r="C657" s="11"/>
      <c r="D657" s="11"/>
      <c r="E657" s="11"/>
      <c r="F657" s="11"/>
      <c r="G657" s="8"/>
      <c r="H657" s="8"/>
      <c r="I657" s="8"/>
      <c r="J657" s="8"/>
      <c r="K657" s="8"/>
    </row>
    <row r="658" spans="2:11" x14ac:dyDescent="0.2">
      <c r="B658" s="5"/>
      <c r="C658" s="11"/>
      <c r="D658" s="11"/>
      <c r="E658" s="11"/>
      <c r="F658" s="11"/>
      <c r="G658" s="8"/>
      <c r="H658" s="8"/>
      <c r="I658" s="8"/>
      <c r="J658" s="8"/>
      <c r="K658" s="8"/>
    </row>
    <row r="659" spans="2:11" x14ac:dyDescent="0.2">
      <c r="B659" s="5"/>
      <c r="C659" s="11"/>
      <c r="D659" s="11"/>
      <c r="E659" s="11"/>
      <c r="F659" s="11"/>
      <c r="G659" s="8"/>
      <c r="H659" s="8"/>
      <c r="I659" s="8"/>
      <c r="J659" s="8"/>
      <c r="K659" s="8"/>
    </row>
    <row r="660" spans="2:11" x14ac:dyDescent="0.2">
      <c r="B660" s="5"/>
      <c r="C660" s="11"/>
      <c r="D660" s="11"/>
      <c r="E660" s="11"/>
      <c r="F660" s="11"/>
      <c r="G660" s="8"/>
      <c r="H660" s="8"/>
      <c r="I660" s="8"/>
      <c r="J660" s="8"/>
      <c r="K660" s="8"/>
    </row>
    <row r="661" spans="2:11" x14ac:dyDescent="0.2">
      <c r="B661" s="5"/>
      <c r="C661" s="11"/>
      <c r="D661" s="11"/>
      <c r="E661" s="11"/>
      <c r="F661" s="11"/>
      <c r="G661" s="8"/>
      <c r="H661" s="8"/>
      <c r="I661" s="8"/>
      <c r="J661" s="8"/>
      <c r="K661" s="8"/>
    </row>
    <row r="662" spans="2:11" x14ac:dyDescent="0.2">
      <c r="B662" s="5"/>
      <c r="C662" s="11"/>
      <c r="D662" s="11"/>
      <c r="E662" s="11"/>
      <c r="F662" s="11"/>
      <c r="G662" s="8"/>
      <c r="H662" s="8"/>
      <c r="I662" s="8"/>
      <c r="J662" s="8"/>
      <c r="K662" s="8"/>
    </row>
    <row r="663" spans="2:11" x14ac:dyDescent="0.2">
      <c r="B663" s="5"/>
      <c r="C663" s="11"/>
      <c r="D663" s="11"/>
      <c r="E663" s="11"/>
      <c r="F663" s="11"/>
      <c r="G663" s="8"/>
      <c r="H663" s="8"/>
      <c r="I663" s="8"/>
      <c r="J663" s="8"/>
      <c r="K663" s="8"/>
    </row>
    <row r="664" spans="2:11" x14ac:dyDescent="0.2">
      <c r="B664" s="5"/>
      <c r="C664" s="11"/>
      <c r="D664" s="11"/>
      <c r="E664" s="11"/>
      <c r="F664" s="11"/>
      <c r="G664" s="8"/>
      <c r="H664" s="8"/>
      <c r="I664" s="8"/>
      <c r="J664" s="8"/>
      <c r="K664" s="8"/>
    </row>
    <row r="665" spans="2:11" x14ac:dyDescent="0.2">
      <c r="B665" s="5"/>
      <c r="C665" s="11"/>
      <c r="D665" s="11"/>
      <c r="E665" s="11"/>
      <c r="F665" s="11"/>
      <c r="G665" s="8"/>
      <c r="H665" s="8"/>
      <c r="I665" s="8"/>
      <c r="J665" s="8"/>
      <c r="K665" s="8"/>
    </row>
    <row r="666" spans="2:11" x14ac:dyDescent="0.2">
      <c r="B666" s="5"/>
      <c r="C666" s="11"/>
      <c r="D666" s="11"/>
      <c r="E666" s="11"/>
      <c r="F666" s="11"/>
      <c r="G666" s="8"/>
      <c r="H666" s="8"/>
      <c r="I666" s="8"/>
      <c r="J666" s="8"/>
      <c r="K666" s="8"/>
    </row>
    <row r="667" spans="2:11" x14ac:dyDescent="0.2">
      <c r="B667" s="5"/>
      <c r="C667" s="11"/>
      <c r="D667" s="11"/>
      <c r="E667" s="11"/>
      <c r="F667" s="11"/>
      <c r="G667" s="8"/>
      <c r="H667" s="8"/>
      <c r="I667" s="8"/>
      <c r="J667" s="8"/>
      <c r="K667" s="8"/>
    </row>
    <row r="668" spans="2:11" x14ac:dyDescent="0.2">
      <c r="B668" s="5"/>
      <c r="C668" s="11"/>
      <c r="D668" s="11"/>
      <c r="E668" s="11"/>
      <c r="F668" s="11"/>
      <c r="G668" s="8"/>
      <c r="H668" s="8"/>
      <c r="I668" s="8"/>
      <c r="J668" s="8"/>
      <c r="K668" s="8"/>
    </row>
    <row r="669" spans="2:11" x14ac:dyDescent="0.2">
      <c r="B669" s="5"/>
      <c r="C669" s="11"/>
      <c r="D669" s="11"/>
      <c r="E669" s="11"/>
      <c r="F669" s="11"/>
      <c r="G669" s="8"/>
      <c r="H669" s="8"/>
      <c r="I669" s="8"/>
      <c r="J669" s="8"/>
      <c r="K669" s="8"/>
    </row>
    <row r="670" spans="2:11" x14ac:dyDescent="0.2">
      <c r="B670" s="5"/>
      <c r="C670" s="11"/>
      <c r="D670" s="11"/>
      <c r="E670" s="11"/>
      <c r="F670" s="11"/>
      <c r="G670" s="8"/>
      <c r="H670" s="8"/>
      <c r="I670" s="8"/>
      <c r="J670" s="8"/>
      <c r="K670" s="8"/>
    </row>
    <row r="671" spans="2:11" x14ac:dyDescent="0.2">
      <c r="B671" s="5"/>
      <c r="C671" s="11"/>
      <c r="D671" s="11"/>
      <c r="E671" s="11"/>
      <c r="F671" s="11"/>
      <c r="G671" s="8"/>
      <c r="H671" s="8"/>
      <c r="I671" s="8"/>
      <c r="J671" s="8"/>
      <c r="K671" s="8"/>
    </row>
    <row r="672" spans="2:11" x14ac:dyDescent="0.2">
      <c r="B672" s="5"/>
      <c r="C672" s="11"/>
      <c r="D672" s="11"/>
      <c r="E672" s="11"/>
      <c r="F672" s="11"/>
      <c r="G672" s="8"/>
      <c r="H672" s="8"/>
      <c r="I672" s="8"/>
      <c r="J672" s="8"/>
      <c r="K672" s="8"/>
    </row>
    <row r="673" spans="2:11" x14ac:dyDescent="0.2">
      <c r="B673" s="5"/>
      <c r="C673" s="11"/>
      <c r="D673" s="11"/>
      <c r="E673" s="11"/>
      <c r="F673" s="11"/>
      <c r="G673" s="8"/>
      <c r="H673" s="8"/>
      <c r="I673" s="8"/>
      <c r="J673" s="8"/>
      <c r="K673" s="8"/>
    </row>
    <row r="674" spans="2:11" x14ac:dyDescent="0.2">
      <c r="B674" s="5"/>
      <c r="C674" s="11"/>
      <c r="D674" s="11"/>
      <c r="E674" s="11"/>
      <c r="F674" s="11"/>
      <c r="G674" s="8"/>
      <c r="H674" s="8"/>
      <c r="I674" s="8"/>
      <c r="J674" s="8"/>
      <c r="K674" s="8"/>
    </row>
    <row r="675" spans="2:11" x14ac:dyDescent="0.2">
      <c r="B675" s="5"/>
      <c r="C675" s="11"/>
      <c r="D675" s="11"/>
      <c r="E675" s="11"/>
      <c r="F675" s="11"/>
      <c r="G675" s="8"/>
      <c r="H675" s="8"/>
      <c r="I675" s="8"/>
      <c r="J675" s="8"/>
      <c r="K675" s="8"/>
    </row>
    <row r="676" spans="2:11" x14ac:dyDescent="0.2">
      <c r="B676" s="5"/>
      <c r="C676" s="11"/>
      <c r="D676" s="11"/>
      <c r="E676" s="11"/>
      <c r="F676" s="11"/>
      <c r="G676" s="8"/>
      <c r="H676" s="8"/>
      <c r="I676" s="8"/>
      <c r="J676" s="8"/>
      <c r="K676" s="8"/>
    </row>
    <row r="677" spans="2:11" x14ac:dyDescent="0.2">
      <c r="B677" s="5"/>
      <c r="C677" s="11"/>
      <c r="D677" s="11"/>
      <c r="E677" s="11"/>
      <c r="F677" s="11"/>
      <c r="G677" s="8"/>
      <c r="H677" s="8"/>
      <c r="I677" s="8"/>
      <c r="J677" s="8"/>
      <c r="K677" s="8"/>
    </row>
    <row r="678" spans="2:11" x14ac:dyDescent="0.2">
      <c r="B678" s="5"/>
      <c r="C678" s="11"/>
      <c r="D678" s="11"/>
      <c r="E678" s="11"/>
      <c r="F678" s="11"/>
      <c r="G678" s="8"/>
      <c r="H678" s="8"/>
      <c r="I678" s="8"/>
      <c r="J678" s="8"/>
      <c r="K678" s="8"/>
    </row>
    <row r="679" spans="2:11" x14ac:dyDescent="0.2">
      <c r="B679" s="5"/>
      <c r="C679" s="11"/>
      <c r="D679" s="11"/>
      <c r="E679" s="11"/>
      <c r="F679" s="11"/>
      <c r="G679" s="8"/>
      <c r="H679" s="8"/>
      <c r="I679" s="8"/>
      <c r="J679" s="8"/>
      <c r="K679" s="8"/>
    </row>
    <row r="680" spans="2:11" x14ac:dyDescent="0.2">
      <c r="B680" s="5"/>
      <c r="C680" s="11"/>
      <c r="D680" s="11"/>
      <c r="E680" s="11"/>
      <c r="F680" s="11"/>
      <c r="G680" s="8"/>
      <c r="H680" s="8"/>
      <c r="I680" s="8"/>
      <c r="J680" s="8"/>
      <c r="K680" s="8"/>
    </row>
    <row r="681" spans="2:11" x14ac:dyDescent="0.2">
      <c r="B681" s="5"/>
      <c r="C681" s="11"/>
      <c r="D681" s="11"/>
      <c r="E681" s="11"/>
      <c r="F681" s="11"/>
      <c r="G681" s="8"/>
      <c r="H681" s="8"/>
      <c r="I681" s="8"/>
      <c r="J681" s="8"/>
      <c r="K681" s="8"/>
    </row>
    <row r="682" spans="2:11" x14ac:dyDescent="0.2">
      <c r="B682" s="5"/>
      <c r="C682" s="11"/>
      <c r="D682" s="11"/>
      <c r="E682" s="11"/>
      <c r="F682" s="11"/>
      <c r="G682" s="8"/>
      <c r="H682" s="8"/>
      <c r="I682" s="8"/>
      <c r="J682" s="8"/>
      <c r="K682" s="8"/>
    </row>
    <row r="683" spans="2:11" x14ac:dyDescent="0.2">
      <c r="B683" s="5"/>
      <c r="C683" s="11"/>
      <c r="D683" s="11"/>
      <c r="E683" s="11"/>
      <c r="F683" s="11"/>
      <c r="G683" s="8"/>
      <c r="H683" s="8"/>
      <c r="I683" s="8"/>
      <c r="J683" s="8"/>
      <c r="K683" s="8"/>
    </row>
    <row r="684" spans="2:11" x14ac:dyDescent="0.2">
      <c r="B684" s="5"/>
      <c r="C684" s="11"/>
      <c r="D684" s="11"/>
      <c r="E684" s="11"/>
      <c r="F684" s="11"/>
      <c r="G684" s="8"/>
      <c r="H684" s="8"/>
      <c r="I684" s="8"/>
      <c r="J684" s="8"/>
      <c r="K684" s="8"/>
    </row>
    <row r="685" spans="2:11" x14ac:dyDescent="0.2">
      <c r="B685" s="5"/>
      <c r="C685" s="11"/>
      <c r="D685" s="11"/>
      <c r="E685" s="11"/>
      <c r="F685" s="11"/>
      <c r="G685" s="8"/>
      <c r="H685" s="8"/>
      <c r="I685" s="8"/>
      <c r="J685" s="8"/>
      <c r="K685" s="8"/>
    </row>
    <row r="686" spans="2:11" x14ac:dyDescent="0.2">
      <c r="B686" s="5"/>
      <c r="C686" s="11"/>
      <c r="D686" s="11"/>
      <c r="E686" s="11"/>
      <c r="F686" s="11"/>
      <c r="G686" s="8"/>
      <c r="H686" s="8"/>
      <c r="I686" s="8"/>
      <c r="J686" s="8"/>
      <c r="K686" s="8"/>
    </row>
    <row r="687" spans="2:11" x14ac:dyDescent="0.2">
      <c r="B687" s="5"/>
      <c r="C687" s="11"/>
      <c r="D687" s="11"/>
      <c r="E687" s="11"/>
      <c r="F687" s="11"/>
      <c r="G687" s="8"/>
      <c r="H687" s="8"/>
      <c r="I687" s="8"/>
      <c r="J687" s="8"/>
      <c r="K687" s="8"/>
    </row>
    <row r="688" spans="2:11" x14ac:dyDescent="0.2">
      <c r="B688" s="5"/>
      <c r="C688" s="11"/>
      <c r="D688" s="11"/>
      <c r="E688" s="11"/>
      <c r="F688" s="11"/>
      <c r="G688" s="8"/>
      <c r="H688" s="8"/>
      <c r="I688" s="8"/>
      <c r="J688" s="8"/>
      <c r="K688" s="8"/>
    </row>
    <row r="689" spans="2:11" x14ac:dyDescent="0.2">
      <c r="B689" s="5"/>
      <c r="C689" s="11"/>
      <c r="D689" s="11"/>
      <c r="E689" s="11"/>
      <c r="F689" s="11"/>
      <c r="G689" s="8"/>
      <c r="H689" s="8"/>
      <c r="I689" s="8"/>
      <c r="J689" s="8"/>
      <c r="K689" s="8"/>
    </row>
    <row r="690" spans="2:11" x14ac:dyDescent="0.2">
      <c r="B690" s="5"/>
      <c r="C690" s="11"/>
      <c r="D690" s="11"/>
      <c r="E690" s="11"/>
      <c r="F690" s="11"/>
      <c r="G690" s="8"/>
      <c r="H690" s="8"/>
      <c r="I690" s="8"/>
      <c r="J690" s="8"/>
      <c r="K690" s="8"/>
    </row>
    <row r="691" spans="2:11" x14ac:dyDescent="0.2">
      <c r="B691" s="5"/>
      <c r="C691" s="11"/>
      <c r="D691" s="11"/>
      <c r="E691" s="11"/>
      <c r="F691" s="11"/>
      <c r="G691" s="8"/>
      <c r="H691" s="8"/>
      <c r="I691" s="8"/>
      <c r="J691" s="8"/>
      <c r="K691" s="8"/>
    </row>
    <row r="692" spans="2:11" x14ac:dyDescent="0.2">
      <c r="B692" s="5"/>
      <c r="C692" s="11"/>
      <c r="D692" s="11"/>
      <c r="E692" s="11"/>
      <c r="F692" s="11"/>
      <c r="G692" s="8"/>
      <c r="H692" s="8"/>
      <c r="I692" s="8"/>
      <c r="J692" s="8"/>
      <c r="K692" s="8"/>
    </row>
    <row r="693" spans="2:11" x14ac:dyDescent="0.2">
      <c r="B693" s="5"/>
      <c r="C693" s="11"/>
      <c r="D693" s="11"/>
      <c r="E693" s="11"/>
      <c r="F693" s="11"/>
      <c r="G693" s="8"/>
      <c r="H693" s="8"/>
      <c r="I693" s="8"/>
      <c r="J693" s="8"/>
      <c r="K693" s="8"/>
    </row>
    <row r="694" spans="2:11" x14ac:dyDescent="0.2">
      <c r="B694" s="5"/>
      <c r="C694" s="11"/>
      <c r="D694" s="11"/>
      <c r="E694" s="11"/>
      <c r="F694" s="11"/>
      <c r="G694" s="8"/>
      <c r="H694" s="8"/>
      <c r="I694" s="8"/>
      <c r="J694" s="8"/>
      <c r="K694" s="8"/>
    </row>
    <row r="695" spans="2:11" x14ac:dyDescent="0.2">
      <c r="B695" s="5"/>
      <c r="C695" s="11"/>
      <c r="D695" s="11"/>
      <c r="E695" s="11"/>
      <c r="F695" s="11"/>
      <c r="G695" s="8"/>
      <c r="H695" s="8"/>
      <c r="I695" s="8"/>
      <c r="J695" s="8"/>
      <c r="K695" s="8"/>
    </row>
    <row r="696" spans="2:11" x14ac:dyDescent="0.2">
      <c r="B696" s="5"/>
      <c r="C696" s="11"/>
      <c r="D696" s="11"/>
      <c r="E696" s="11"/>
      <c r="F696" s="11"/>
      <c r="G696" s="8"/>
      <c r="H696" s="8"/>
      <c r="I696" s="8"/>
      <c r="J696" s="8"/>
      <c r="K696" s="8"/>
    </row>
    <row r="697" spans="2:11" x14ac:dyDescent="0.2">
      <c r="B697" s="5"/>
      <c r="C697" s="11"/>
      <c r="D697" s="11"/>
      <c r="E697" s="11"/>
      <c r="F697" s="11"/>
      <c r="G697" s="8"/>
      <c r="H697" s="8"/>
      <c r="I697" s="8"/>
      <c r="J697" s="8"/>
      <c r="K697" s="8"/>
    </row>
    <row r="698" spans="2:11" x14ac:dyDescent="0.2">
      <c r="B698" s="5"/>
      <c r="C698" s="11"/>
      <c r="D698" s="11"/>
      <c r="E698" s="11"/>
      <c r="F698" s="11"/>
      <c r="G698" s="8"/>
      <c r="H698" s="8"/>
      <c r="I698" s="8"/>
      <c r="J698" s="8"/>
      <c r="K698" s="8"/>
    </row>
    <row r="699" spans="2:11" x14ac:dyDescent="0.2">
      <c r="B699" s="5"/>
      <c r="C699" s="11"/>
      <c r="D699" s="11"/>
      <c r="E699" s="11"/>
      <c r="F699" s="11"/>
      <c r="G699" s="8"/>
      <c r="H699" s="8"/>
      <c r="I699" s="8"/>
      <c r="J699" s="8"/>
      <c r="K699" s="8"/>
    </row>
    <row r="700" spans="2:11" x14ac:dyDescent="0.2">
      <c r="B700" s="5"/>
      <c r="C700" s="11"/>
      <c r="D700" s="11"/>
      <c r="E700" s="11"/>
      <c r="F700" s="11"/>
      <c r="G700" s="8"/>
      <c r="H700" s="8"/>
      <c r="I700" s="8"/>
      <c r="J700" s="8"/>
      <c r="K700" s="8"/>
    </row>
    <row r="701" spans="2:11" x14ac:dyDescent="0.2">
      <c r="B701" s="5"/>
      <c r="C701" s="11"/>
      <c r="D701" s="11"/>
      <c r="E701" s="11"/>
      <c r="F701" s="11"/>
      <c r="G701" s="8"/>
      <c r="H701" s="8"/>
      <c r="I701" s="8"/>
      <c r="J701" s="8"/>
      <c r="K701" s="8"/>
    </row>
    <row r="702" spans="2:11" x14ac:dyDescent="0.2">
      <c r="B702" s="5"/>
      <c r="C702" s="11"/>
      <c r="D702" s="11"/>
      <c r="E702" s="11"/>
      <c r="F702" s="11"/>
      <c r="G702" s="8"/>
      <c r="H702" s="8"/>
      <c r="I702" s="8"/>
      <c r="J702" s="8"/>
      <c r="K702" s="8"/>
    </row>
    <row r="703" spans="2:11" x14ac:dyDescent="0.2">
      <c r="B703" s="5"/>
      <c r="C703" s="11"/>
      <c r="D703" s="11"/>
      <c r="E703" s="11"/>
      <c r="F703" s="11"/>
      <c r="G703" s="8"/>
      <c r="H703" s="8"/>
      <c r="I703" s="8"/>
      <c r="J703" s="8"/>
      <c r="K703" s="8"/>
    </row>
    <row r="704" spans="2:11" x14ac:dyDescent="0.2">
      <c r="B704" s="5"/>
      <c r="C704" s="11"/>
      <c r="D704" s="11"/>
      <c r="E704" s="11"/>
      <c r="F704" s="11"/>
      <c r="G704" s="8"/>
      <c r="H704" s="8"/>
      <c r="I704" s="8"/>
      <c r="J704" s="8"/>
      <c r="K704" s="8"/>
    </row>
    <row r="705" spans="2:11" x14ac:dyDescent="0.2">
      <c r="B705" s="5"/>
      <c r="C705" s="11"/>
      <c r="D705" s="11"/>
      <c r="E705" s="11"/>
      <c r="F705" s="11"/>
      <c r="G705" s="8"/>
      <c r="H705" s="8"/>
      <c r="I705" s="8"/>
      <c r="J705" s="8"/>
      <c r="K705" s="8"/>
    </row>
    <row r="706" spans="2:11" x14ac:dyDescent="0.2">
      <c r="B706" s="5"/>
      <c r="C706" s="11"/>
      <c r="D706" s="11"/>
      <c r="E706" s="11"/>
      <c r="F706" s="11"/>
      <c r="G706" s="8"/>
      <c r="H706" s="8"/>
      <c r="I706" s="8"/>
      <c r="J706" s="8"/>
      <c r="K706" s="8"/>
    </row>
    <row r="707" spans="2:11" x14ac:dyDescent="0.2">
      <c r="B707" s="5"/>
      <c r="C707" s="11"/>
      <c r="D707" s="11"/>
      <c r="E707" s="11"/>
      <c r="F707" s="11"/>
      <c r="G707" s="8"/>
      <c r="H707" s="8"/>
      <c r="I707" s="8"/>
      <c r="J707" s="8"/>
      <c r="K707" s="8"/>
    </row>
    <row r="708" spans="2:11" x14ac:dyDescent="0.2">
      <c r="B708" s="5"/>
      <c r="C708" s="11"/>
      <c r="D708" s="11"/>
      <c r="E708" s="11"/>
      <c r="F708" s="11"/>
      <c r="G708" s="8"/>
      <c r="H708" s="8"/>
      <c r="I708" s="8"/>
      <c r="J708" s="8"/>
      <c r="K708" s="8"/>
    </row>
    <row r="709" spans="2:11" x14ac:dyDescent="0.2">
      <c r="B709" s="5"/>
      <c r="C709" s="11"/>
      <c r="D709" s="11"/>
      <c r="E709" s="11"/>
      <c r="F709" s="11"/>
      <c r="G709" s="8"/>
      <c r="H709" s="8"/>
      <c r="I709" s="8"/>
      <c r="J709" s="8"/>
      <c r="K709" s="8"/>
    </row>
    <row r="710" spans="2:11" x14ac:dyDescent="0.2">
      <c r="B710" s="5"/>
      <c r="C710" s="11"/>
      <c r="D710" s="11"/>
      <c r="E710" s="11"/>
      <c r="F710" s="11"/>
      <c r="G710" s="8"/>
      <c r="H710" s="8"/>
      <c r="I710" s="8"/>
      <c r="J710" s="8"/>
      <c r="K710" s="8"/>
    </row>
    <row r="711" spans="2:11" x14ac:dyDescent="0.2">
      <c r="B711" s="5"/>
      <c r="C711" s="11"/>
      <c r="D711" s="11"/>
      <c r="E711" s="11"/>
      <c r="F711" s="11"/>
      <c r="G711" s="8"/>
      <c r="H711" s="8"/>
      <c r="I711" s="8"/>
      <c r="J711" s="8"/>
      <c r="K711" s="8"/>
    </row>
    <row r="712" spans="2:11" x14ac:dyDescent="0.2">
      <c r="B712" s="5"/>
      <c r="C712" s="11"/>
      <c r="D712" s="11"/>
      <c r="E712" s="11"/>
      <c r="F712" s="11"/>
      <c r="G712" s="8"/>
      <c r="H712" s="8"/>
      <c r="I712" s="8"/>
      <c r="J712" s="8"/>
      <c r="K712" s="8"/>
    </row>
    <row r="713" spans="2:11" x14ac:dyDescent="0.2">
      <c r="B713" s="5"/>
      <c r="C713" s="11"/>
      <c r="D713" s="11"/>
      <c r="E713" s="11"/>
      <c r="F713" s="11"/>
      <c r="G713" s="8"/>
      <c r="H713" s="8"/>
      <c r="I713" s="8"/>
      <c r="J713" s="8"/>
      <c r="K713" s="8"/>
    </row>
    <row r="714" spans="2:11" x14ac:dyDescent="0.2">
      <c r="B714" s="5"/>
      <c r="C714" s="11"/>
      <c r="D714" s="11"/>
      <c r="E714" s="11"/>
      <c r="F714" s="11"/>
      <c r="G714" s="8"/>
      <c r="H714" s="8"/>
      <c r="I714" s="8"/>
      <c r="J714" s="8"/>
      <c r="K714" s="8"/>
    </row>
    <row r="715" spans="2:11" x14ac:dyDescent="0.2">
      <c r="B715" s="5"/>
      <c r="C715" s="11"/>
      <c r="D715" s="11"/>
      <c r="E715" s="11"/>
      <c r="F715" s="11"/>
      <c r="G715" s="8"/>
      <c r="H715" s="8"/>
      <c r="I715" s="8"/>
      <c r="J715" s="8"/>
      <c r="K715" s="8"/>
    </row>
    <row r="716" spans="2:11" x14ac:dyDescent="0.2">
      <c r="B716" s="5"/>
      <c r="C716" s="11"/>
      <c r="D716" s="11"/>
      <c r="E716" s="11"/>
      <c r="F716" s="11"/>
      <c r="G716" s="8"/>
      <c r="H716" s="8"/>
      <c r="I716" s="8"/>
      <c r="J716" s="8"/>
      <c r="K716" s="8"/>
    </row>
    <row r="717" spans="2:11" x14ac:dyDescent="0.2">
      <c r="B717" s="5"/>
      <c r="C717" s="11"/>
      <c r="D717" s="11"/>
      <c r="E717" s="11"/>
      <c r="F717" s="11"/>
      <c r="G717" s="8"/>
      <c r="H717" s="8"/>
      <c r="I717" s="8"/>
      <c r="J717" s="8"/>
      <c r="K717" s="8"/>
    </row>
    <row r="718" spans="2:11" x14ac:dyDescent="0.2">
      <c r="B718" s="5"/>
      <c r="C718" s="11"/>
      <c r="D718" s="11"/>
      <c r="E718" s="11"/>
      <c r="F718" s="11"/>
      <c r="G718" s="8"/>
      <c r="H718" s="8"/>
      <c r="I718" s="8"/>
      <c r="J718" s="8"/>
      <c r="K718" s="8"/>
    </row>
    <row r="719" spans="2:11" x14ac:dyDescent="0.2">
      <c r="B719" s="5"/>
      <c r="C719" s="11"/>
      <c r="D719" s="11"/>
      <c r="E719" s="11"/>
      <c r="F719" s="11"/>
      <c r="G719" s="8"/>
      <c r="H719" s="8"/>
      <c r="I719" s="8"/>
      <c r="J719" s="8"/>
      <c r="K719" s="8"/>
    </row>
    <row r="720" spans="2:11" x14ac:dyDescent="0.2">
      <c r="B720" s="5"/>
      <c r="C720" s="11"/>
      <c r="D720" s="11"/>
      <c r="E720" s="11"/>
      <c r="F720" s="11"/>
      <c r="G720" s="8"/>
      <c r="H720" s="8"/>
      <c r="I720" s="8"/>
      <c r="J720" s="8"/>
      <c r="K720" s="8"/>
    </row>
    <row r="721" spans="2:11" x14ac:dyDescent="0.2">
      <c r="B721" s="5"/>
      <c r="C721" s="11"/>
      <c r="D721" s="11"/>
      <c r="E721" s="11"/>
      <c r="F721" s="11"/>
      <c r="G721" s="8"/>
      <c r="H721" s="8"/>
      <c r="I721" s="8"/>
      <c r="J721" s="8"/>
      <c r="K721" s="8"/>
    </row>
    <row r="722" spans="2:11" x14ac:dyDescent="0.2">
      <c r="B722" s="5"/>
      <c r="C722" s="11"/>
      <c r="D722" s="11"/>
      <c r="E722" s="11"/>
      <c r="F722" s="11"/>
      <c r="G722" s="8"/>
      <c r="H722" s="8"/>
      <c r="I722" s="8"/>
      <c r="J722" s="8"/>
      <c r="K722" s="8"/>
    </row>
    <row r="723" spans="2:11" x14ac:dyDescent="0.2">
      <c r="B723" s="5"/>
      <c r="C723" s="11"/>
      <c r="D723" s="11"/>
      <c r="E723" s="11"/>
      <c r="F723" s="11"/>
      <c r="G723" s="8"/>
      <c r="H723" s="8"/>
      <c r="I723" s="8"/>
      <c r="J723" s="8"/>
      <c r="K723" s="8"/>
    </row>
    <row r="724" spans="2:11" x14ac:dyDescent="0.2">
      <c r="B724" s="5"/>
      <c r="C724" s="11"/>
      <c r="D724" s="11"/>
      <c r="E724" s="11"/>
      <c r="F724" s="11"/>
      <c r="G724" s="8"/>
      <c r="H724" s="8"/>
      <c r="I724" s="8"/>
      <c r="J724" s="8"/>
      <c r="K724" s="8"/>
    </row>
    <row r="725" spans="2:11" x14ac:dyDescent="0.2">
      <c r="B725" s="5"/>
      <c r="C725" s="11"/>
      <c r="D725" s="11"/>
      <c r="E725" s="11"/>
      <c r="F725" s="11"/>
      <c r="G725" s="8"/>
      <c r="H725" s="8"/>
      <c r="I725" s="8"/>
      <c r="J725" s="8"/>
      <c r="K725" s="8"/>
    </row>
    <row r="726" spans="2:11" x14ac:dyDescent="0.2">
      <c r="B726" s="5"/>
      <c r="C726" s="11"/>
      <c r="D726" s="11"/>
      <c r="E726" s="11"/>
      <c r="F726" s="11"/>
      <c r="G726" s="8"/>
      <c r="H726" s="8"/>
      <c r="I726" s="8"/>
      <c r="J726" s="8"/>
      <c r="K726" s="8"/>
    </row>
    <row r="727" spans="2:11" x14ac:dyDescent="0.2">
      <c r="B727" s="5"/>
      <c r="C727" s="11"/>
      <c r="D727" s="11"/>
      <c r="E727" s="11"/>
      <c r="F727" s="11"/>
      <c r="G727" s="8"/>
      <c r="H727" s="8"/>
      <c r="I727" s="8"/>
      <c r="J727" s="8"/>
      <c r="K727" s="8"/>
    </row>
    <row r="728" spans="2:11" x14ac:dyDescent="0.2">
      <c r="B728" s="5"/>
      <c r="C728" s="11"/>
      <c r="D728" s="11"/>
      <c r="E728" s="11"/>
      <c r="F728" s="11"/>
      <c r="G728" s="8"/>
      <c r="H728" s="8"/>
      <c r="I728" s="8"/>
      <c r="J728" s="8"/>
      <c r="K728" s="8"/>
    </row>
    <row r="729" spans="2:11" x14ac:dyDescent="0.2">
      <c r="B729" s="5"/>
      <c r="C729" s="11"/>
      <c r="D729" s="11"/>
      <c r="E729" s="11"/>
      <c r="F729" s="11"/>
      <c r="G729" s="8"/>
      <c r="H729" s="8"/>
      <c r="I729" s="8"/>
      <c r="J729" s="8"/>
      <c r="K729" s="8"/>
    </row>
    <row r="730" spans="2:11" x14ac:dyDescent="0.2">
      <c r="B730" s="5"/>
      <c r="C730" s="11"/>
      <c r="D730" s="11"/>
      <c r="E730" s="11"/>
      <c r="F730" s="11"/>
      <c r="G730" s="8"/>
      <c r="H730" s="8"/>
      <c r="I730" s="8"/>
      <c r="J730" s="8"/>
      <c r="K730" s="8"/>
    </row>
    <row r="731" spans="2:11" x14ac:dyDescent="0.2">
      <c r="B731" s="5"/>
      <c r="C731" s="11"/>
      <c r="D731" s="11"/>
      <c r="E731" s="11"/>
      <c r="F731" s="11"/>
      <c r="G731" s="8"/>
      <c r="H731" s="8"/>
      <c r="I731" s="8"/>
      <c r="J731" s="8"/>
      <c r="K731" s="8"/>
    </row>
    <row r="732" spans="2:11" x14ac:dyDescent="0.2">
      <c r="B732" s="5"/>
      <c r="C732" s="11"/>
      <c r="D732" s="11"/>
      <c r="E732" s="11"/>
      <c r="F732" s="11"/>
      <c r="G732" s="8"/>
      <c r="H732" s="8"/>
      <c r="I732" s="8"/>
      <c r="J732" s="8"/>
      <c r="K732" s="8"/>
    </row>
    <row r="733" spans="2:11" x14ac:dyDescent="0.2">
      <c r="B733" s="5"/>
      <c r="C733" s="11"/>
      <c r="D733" s="11"/>
      <c r="E733" s="11"/>
      <c r="F733" s="11"/>
      <c r="G733" s="8"/>
      <c r="H733" s="8"/>
      <c r="I733" s="8"/>
      <c r="J733" s="8"/>
      <c r="K733" s="8"/>
    </row>
    <row r="734" spans="2:11" x14ac:dyDescent="0.2">
      <c r="B734" s="5"/>
      <c r="C734" s="11"/>
      <c r="D734" s="11"/>
      <c r="E734" s="11"/>
      <c r="F734" s="11"/>
      <c r="G734" s="8"/>
      <c r="H734" s="8"/>
      <c r="I734" s="8"/>
      <c r="J734" s="8"/>
      <c r="K734" s="8"/>
    </row>
    <row r="735" spans="2:11" x14ac:dyDescent="0.2">
      <c r="B735" s="5"/>
      <c r="C735" s="11"/>
      <c r="D735" s="11"/>
      <c r="E735" s="11"/>
      <c r="F735" s="11"/>
      <c r="G735" s="8"/>
      <c r="H735" s="8"/>
      <c r="I735" s="8"/>
      <c r="J735" s="8"/>
      <c r="K735" s="8"/>
    </row>
    <row r="736" spans="2:11" x14ac:dyDescent="0.2">
      <c r="B736" s="5"/>
      <c r="C736" s="11"/>
      <c r="D736" s="11"/>
      <c r="E736" s="11"/>
      <c r="F736" s="11"/>
      <c r="G736" s="8"/>
      <c r="H736" s="8"/>
      <c r="I736" s="8"/>
      <c r="J736" s="8"/>
      <c r="K736" s="8"/>
    </row>
    <row r="737" spans="2:11" x14ac:dyDescent="0.2">
      <c r="B737" s="5"/>
      <c r="C737" s="11"/>
      <c r="D737" s="11"/>
      <c r="E737" s="11"/>
      <c r="F737" s="11"/>
      <c r="G737" s="8"/>
      <c r="H737" s="8"/>
      <c r="I737" s="8"/>
      <c r="J737" s="8"/>
      <c r="K737" s="8"/>
    </row>
    <row r="738" spans="2:11" x14ac:dyDescent="0.2">
      <c r="B738" s="5"/>
      <c r="C738" s="11"/>
      <c r="D738" s="11"/>
      <c r="E738" s="11"/>
      <c r="F738" s="11"/>
      <c r="G738" s="8"/>
      <c r="H738" s="8"/>
      <c r="I738" s="8"/>
      <c r="J738" s="8"/>
      <c r="K738" s="8"/>
    </row>
    <row r="739" spans="2:11" x14ac:dyDescent="0.2">
      <c r="B739" s="5"/>
      <c r="C739" s="11"/>
      <c r="D739" s="11"/>
      <c r="E739" s="11"/>
      <c r="F739" s="11"/>
      <c r="G739" s="8"/>
      <c r="H739" s="8"/>
      <c r="I739" s="8"/>
      <c r="J739" s="8"/>
      <c r="K739" s="8"/>
    </row>
    <row r="740" spans="2:11" x14ac:dyDescent="0.2">
      <c r="B740" s="5"/>
      <c r="C740" s="11"/>
      <c r="D740" s="11"/>
      <c r="E740" s="11"/>
      <c r="F740" s="11"/>
      <c r="G740" s="8"/>
      <c r="H740" s="8"/>
      <c r="I740" s="8"/>
      <c r="J740" s="8"/>
      <c r="K740" s="8"/>
    </row>
    <row r="741" spans="2:11" x14ac:dyDescent="0.2">
      <c r="B741" s="5"/>
      <c r="C741" s="11"/>
      <c r="D741" s="11"/>
      <c r="E741" s="11"/>
      <c r="F741" s="11"/>
      <c r="G741" s="8"/>
      <c r="H741" s="8"/>
      <c r="I741" s="8"/>
      <c r="J741" s="8"/>
      <c r="K741" s="8"/>
    </row>
    <row r="742" spans="2:11" x14ac:dyDescent="0.2">
      <c r="B742" s="5"/>
      <c r="C742" s="11"/>
      <c r="D742" s="11"/>
      <c r="E742" s="11"/>
      <c r="F742" s="11"/>
      <c r="G742" s="8"/>
      <c r="H742" s="8"/>
      <c r="I742" s="8"/>
      <c r="J742" s="8"/>
      <c r="K742" s="8"/>
    </row>
    <row r="743" spans="2:11" x14ac:dyDescent="0.2">
      <c r="B743" s="5"/>
      <c r="C743" s="11"/>
      <c r="D743" s="11"/>
      <c r="E743" s="11"/>
      <c r="F743" s="11"/>
      <c r="G743" s="8"/>
      <c r="H743" s="8"/>
      <c r="I743" s="8"/>
      <c r="J743" s="8"/>
      <c r="K743" s="8"/>
    </row>
    <row r="744" spans="2:11" x14ac:dyDescent="0.2">
      <c r="B744" s="5"/>
      <c r="C744" s="11"/>
      <c r="D744" s="11"/>
      <c r="E744" s="11"/>
      <c r="F744" s="11"/>
      <c r="G744" s="8"/>
      <c r="H744" s="8"/>
      <c r="I744" s="8"/>
      <c r="J744" s="8"/>
      <c r="K744" s="8"/>
    </row>
    <row r="745" spans="2:11" x14ac:dyDescent="0.2">
      <c r="B745" s="5"/>
      <c r="C745" s="11"/>
      <c r="D745" s="11"/>
      <c r="E745" s="11"/>
      <c r="F745" s="11"/>
      <c r="G745" s="8"/>
      <c r="H745" s="8"/>
      <c r="I745" s="8"/>
      <c r="J745" s="8"/>
      <c r="K745" s="8"/>
    </row>
    <row r="746" spans="2:11" x14ac:dyDescent="0.2">
      <c r="B746" s="5"/>
      <c r="C746" s="11"/>
      <c r="D746" s="11"/>
      <c r="E746" s="11"/>
      <c r="F746" s="11"/>
      <c r="G746" s="8"/>
      <c r="H746" s="8"/>
      <c r="I746" s="8"/>
      <c r="J746" s="8"/>
      <c r="K746" s="8"/>
    </row>
    <row r="747" spans="2:11" x14ac:dyDescent="0.2">
      <c r="B747" s="5"/>
      <c r="C747" s="11"/>
      <c r="D747" s="11"/>
      <c r="E747" s="11"/>
      <c r="F747" s="11"/>
      <c r="G747" s="8"/>
      <c r="H747" s="8"/>
      <c r="I747" s="8"/>
      <c r="J747" s="8"/>
      <c r="K747" s="8"/>
    </row>
    <row r="748" spans="2:11" x14ac:dyDescent="0.2">
      <c r="B748" s="5"/>
      <c r="C748" s="11"/>
      <c r="D748" s="11"/>
      <c r="E748" s="11"/>
      <c r="F748" s="11"/>
      <c r="G748" s="8"/>
      <c r="H748" s="8"/>
      <c r="I748" s="8"/>
      <c r="J748" s="8"/>
      <c r="K748" s="8"/>
    </row>
    <row r="749" spans="2:11" x14ac:dyDescent="0.2">
      <c r="B749" s="5"/>
      <c r="C749" s="11"/>
      <c r="D749" s="11"/>
      <c r="E749" s="11"/>
      <c r="F749" s="11"/>
      <c r="G749" s="8"/>
      <c r="H749" s="8"/>
      <c r="I749" s="8"/>
      <c r="J749" s="8"/>
      <c r="K749" s="8"/>
    </row>
    <row r="750" spans="2:11" x14ac:dyDescent="0.2">
      <c r="B750" s="5"/>
      <c r="C750" s="11"/>
      <c r="D750" s="11"/>
      <c r="E750" s="11"/>
      <c r="F750" s="11"/>
      <c r="G750" s="8"/>
      <c r="H750" s="8"/>
      <c r="I750" s="8"/>
      <c r="J750" s="8"/>
      <c r="K750" s="8"/>
    </row>
    <row r="751" spans="2:11" x14ac:dyDescent="0.2">
      <c r="B751" s="5"/>
      <c r="C751" s="11"/>
      <c r="D751" s="11"/>
      <c r="E751" s="11"/>
      <c r="F751" s="11"/>
      <c r="G751" s="8"/>
      <c r="H751" s="8"/>
      <c r="I751" s="8"/>
      <c r="J751" s="8"/>
      <c r="K751" s="8"/>
    </row>
    <row r="752" spans="2:11" x14ac:dyDescent="0.2">
      <c r="B752" s="5"/>
      <c r="C752" s="11"/>
      <c r="D752" s="11"/>
      <c r="E752" s="11"/>
      <c r="F752" s="11"/>
      <c r="G752" s="8"/>
      <c r="H752" s="8"/>
      <c r="I752" s="8"/>
      <c r="J752" s="8"/>
      <c r="K752" s="8"/>
    </row>
    <row r="753" spans="2:11" x14ac:dyDescent="0.2">
      <c r="B753" s="5"/>
      <c r="C753" s="11"/>
      <c r="D753" s="11"/>
      <c r="E753" s="11"/>
      <c r="F753" s="11"/>
      <c r="G753" s="8"/>
      <c r="H753" s="8"/>
      <c r="I753" s="8"/>
      <c r="J753" s="8"/>
      <c r="K753" s="8"/>
    </row>
    <row r="754" spans="2:11" x14ac:dyDescent="0.2">
      <c r="B754" s="5"/>
      <c r="C754" s="11"/>
      <c r="D754" s="11"/>
      <c r="E754" s="11"/>
      <c r="F754" s="11"/>
      <c r="G754" s="8"/>
      <c r="H754" s="8"/>
      <c r="I754" s="8"/>
      <c r="J754" s="8"/>
      <c r="K754" s="8"/>
    </row>
    <row r="755" spans="2:11" x14ac:dyDescent="0.2">
      <c r="B755" s="5"/>
      <c r="C755" s="11"/>
      <c r="D755" s="11"/>
      <c r="E755" s="11"/>
      <c r="F755" s="11"/>
      <c r="G755" s="8"/>
      <c r="H755" s="8"/>
      <c r="I755" s="8"/>
      <c r="J755" s="8"/>
      <c r="K755" s="8"/>
    </row>
    <row r="756" spans="2:11" x14ac:dyDescent="0.2">
      <c r="B756" s="5"/>
      <c r="C756" s="11"/>
      <c r="D756" s="11"/>
      <c r="E756" s="11"/>
      <c r="F756" s="11"/>
      <c r="G756" s="8"/>
      <c r="H756" s="8"/>
      <c r="I756" s="8"/>
      <c r="J756" s="8"/>
      <c r="K756" s="8"/>
    </row>
    <row r="757" spans="2:11" x14ac:dyDescent="0.2">
      <c r="B757" s="5"/>
      <c r="C757" s="11"/>
      <c r="D757" s="11"/>
      <c r="E757" s="11"/>
      <c r="F757" s="11"/>
      <c r="G757" s="8"/>
      <c r="H757" s="8"/>
      <c r="I757" s="8"/>
      <c r="J757" s="8"/>
      <c r="K757" s="8"/>
    </row>
    <row r="758" spans="2:11" x14ac:dyDescent="0.2">
      <c r="B758" s="5"/>
      <c r="C758" s="11"/>
      <c r="D758" s="11"/>
      <c r="E758" s="11"/>
      <c r="F758" s="11"/>
      <c r="G758" s="8"/>
      <c r="H758" s="8"/>
      <c r="I758" s="8"/>
      <c r="J758" s="8"/>
      <c r="K758" s="8"/>
    </row>
    <row r="759" spans="2:11" x14ac:dyDescent="0.2">
      <c r="B759" s="5"/>
      <c r="C759" s="11"/>
      <c r="D759" s="11"/>
      <c r="E759" s="11"/>
      <c r="F759" s="11"/>
      <c r="G759" s="8"/>
      <c r="H759" s="8"/>
      <c r="I759" s="8"/>
      <c r="J759" s="8"/>
      <c r="K759" s="8"/>
    </row>
    <row r="760" spans="2:11" x14ac:dyDescent="0.2">
      <c r="B760" s="5"/>
      <c r="C760" s="11"/>
      <c r="D760" s="11"/>
      <c r="E760" s="11"/>
      <c r="F760" s="11"/>
      <c r="G760" s="8"/>
      <c r="H760" s="8"/>
      <c r="I760" s="8"/>
      <c r="J760" s="8"/>
      <c r="K760" s="8"/>
    </row>
    <row r="761" spans="2:11" x14ac:dyDescent="0.2">
      <c r="B761" s="5"/>
      <c r="C761" s="11"/>
      <c r="D761" s="11"/>
      <c r="E761" s="11"/>
      <c r="F761" s="11"/>
      <c r="G761" s="8"/>
      <c r="H761" s="8"/>
      <c r="I761" s="8"/>
      <c r="J761" s="8"/>
      <c r="K761" s="8"/>
    </row>
    <row r="762" spans="2:11" x14ac:dyDescent="0.2">
      <c r="B762" s="5"/>
      <c r="C762" s="11"/>
      <c r="D762" s="11"/>
      <c r="E762" s="11"/>
      <c r="F762" s="11"/>
      <c r="G762" s="8"/>
      <c r="H762" s="8"/>
      <c r="I762" s="8"/>
      <c r="J762" s="8"/>
      <c r="K762" s="8"/>
    </row>
    <row r="763" spans="2:11" x14ac:dyDescent="0.2">
      <c r="B763" s="5"/>
      <c r="C763" s="11"/>
      <c r="D763" s="11"/>
      <c r="E763" s="11"/>
      <c r="F763" s="11"/>
      <c r="G763" s="8"/>
      <c r="H763" s="8"/>
      <c r="I763" s="8"/>
      <c r="J763" s="8"/>
      <c r="K763" s="8"/>
    </row>
    <row r="764" spans="2:11" x14ac:dyDescent="0.2">
      <c r="B764" s="5"/>
      <c r="C764" s="11"/>
      <c r="D764" s="11"/>
      <c r="E764" s="11"/>
      <c r="F764" s="11"/>
      <c r="G764" s="8"/>
      <c r="H764" s="8"/>
      <c r="I764" s="8"/>
      <c r="J764" s="8"/>
      <c r="K764" s="8"/>
    </row>
    <row r="765" spans="2:11" x14ac:dyDescent="0.2">
      <c r="B765" s="5"/>
      <c r="C765" s="11"/>
      <c r="D765" s="11"/>
      <c r="E765" s="11"/>
      <c r="F765" s="11"/>
      <c r="G765" s="8"/>
      <c r="H765" s="8"/>
      <c r="I765" s="8"/>
      <c r="J765" s="8"/>
      <c r="K765" s="8"/>
    </row>
    <row r="766" spans="2:11" x14ac:dyDescent="0.2">
      <c r="B766" s="5"/>
      <c r="C766" s="11"/>
      <c r="D766" s="11"/>
      <c r="E766" s="11"/>
      <c r="F766" s="11"/>
      <c r="G766" s="8"/>
      <c r="H766" s="8"/>
      <c r="I766" s="8"/>
      <c r="J766" s="8"/>
      <c r="K766" s="8"/>
    </row>
    <row r="767" spans="2:11" x14ac:dyDescent="0.2">
      <c r="B767" s="5"/>
      <c r="C767" s="11"/>
      <c r="D767" s="11"/>
      <c r="E767" s="11"/>
      <c r="F767" s="11"/>
      <c r="G767" s="8"/>
      <c r="H767" s="8"/>
      <c r="I767" s="8"/>
      <c r="J767" s="8"/>
      <c r="K767" s="8"/>
    </row>
    <row r="768" spans="2:11" x14ac:dyDescent="0.2">
      <c r="B768" s="5"/>
      <c r="C768" s="11"/>
      <c r="D768" s="11"/>
      <c r="E768" s="11"/>
      <c r="F768" s="11"/>
      <c r="G768" s="8"/>
      <c r="H768" s="8"/>
      <c r="I768" s="8"/>
      <c r="J768" s="8"/>
      <c r="K768" s="8"/>
    </row>
    <row r="769" spans="2:11" x14ac:dyDescent="0.2">
      <c r="B769" s="5"/>
      <c r="C769" s="11"/>
      <c r="D769" s="11"/>
      <c r="E769" s="11"/>
      <c r="F769" s="11"/>
      <c r="G769" s="8"/>
      <c r="H769" s="8"/>
      <c r="I769" s="8"/>
      <c r="J769" s="8"/>
      <c r="K769" s="8"/>
    </row>
    <row r="770" spans="2:11" x14ac:dyDescent="0.2">
      <c r="B770" s="5"/>
      <c r="C770" s="11"/>
      <c r="D770" s="11"/>
      <c r="E770" s="11"/>
      <c r="F770" s="11"/>
      <c r="G770" s="8"/>
      <c r="H770" s="8"/>
      <c r="I770" s="8"/>
      <c r="J770" s="8"/>
      <c r="K770" s="8"/>
    </row>
    <row r="771" spans="2:11" x14ac:dyDescent="0.2">
      <c r="B771" s="5"/>
      <c r="C771" s="11"/>
      <c r="D771" s="11"/>
      <c r="E771" s="11"/>
      <c r="F771" s="11"/>
      <c r="G771" s="8"/>
      <c r="H771" s="8"/>
      <c r="I771" s="8"/>
      <c r="J771" s="8"/>
      <c r="K771" s="8"/>
    </row>
    <row r="772" spans="2:11" x14ac:dyDescent="0.2">
      <c r="B772" s="5"/>
      <c r="C772" s="11"/>
      <c r="D772" s="11"/>
      <c r="E772" s="11"/>
      <c r="F772" s="11"/>
      <c r="G772" s="8"/>
      <c r="H772" s="8"/>
      <c r="I772" s="8"/>
      <c r="J772" s="8"/>
      <c r="K772" s="8"/>
    </row>
    <row r="773" spans="2:11" x14ac:dyDescent="0.2">
      <c r="B773" s="5"/>
      <c r="C773" s="11"/>
      <c r="D773" s="11"/>
      <c r="E773" s="11"/>
      <c r="F773" s="11"/>
      <c r="G773" s="8"/>
      <c r="H773" s="8"/>
      <c r="I773" s="8"/>
      <c r="J773" s="8"/>
      <c r="K773" s="8"/>
    </row>
    <row r="774" spans="2:11" x14ac:dyDescent="0.2">
      <c r="B774" s="5"/>
      <c r="C774" s="11"/>
      <c r="D774" s="11"/>
      <c r="E774" s="11"/>
      <c r="F774" s="11"/>
      <c r="G774" s="8"/>
      <c r="H774" s="8"/>
      <c r="I774" s="8"/>
      <c r="J774" s="8"/>
      <c r="K774" s="8"/>
    </row>
    <row r="775" spans="2:11" x14ac:dyDescent="0.2">
      <c r="B775" s="5"/>
      <c r="C775" s="11"/>
      <c r="D775" s="11"/>
      <c r="E775" s="11"/>
      <c r="F775" s="11"/>
      <c r="G775" s="8"/>
      <c r="H775" s="8"/>
      <c r="I775" s="8"/>
      <c r="J775" s="8"/>
      <c r="K775" s="8"/>
    </row>
    <row r="776" spans="2:11" x14ac:dyDescent="0.2">
      <c r="B776" s="5"/>
      <c r="C776" s="11"/>
      <c r="D776" s="11"/>
      <c r="E776" s="11"/>
      <c r="F776" s="11"/>
      <c r="G776" s="8"/>
      <c r="H776" s="8"/>
      <c r="I776" s="8"/>
      <c r="J776" s="8"/>
      <c r="K776" s="8"/>
    </row>
    <row r="777" spans="2:11" x14ac:dyDescent="0.2">
      <c r="B777" s="5"/>
      <c r="C777" s="11"/>
      <c r="D777" s="11"/>
      <c r="E777" s="11"/>
      <c r="F777" s="11"/>
      <c r="G777" s="8"/>
      <c r="H777" s="8"/>
      <c r="I777" s="8"/>
      <c r="J777" s="8"/>
      <c r="K777" s="8"/>
    </row>
    <row r="778" spans="2:11" x14ac:dyDescent="0.2">
      <c r="B778" s="5"/>
      <c r="C778" s="11"/>
      <c r="D778" s="11"/>
      <c r="E778" s="11"/>
      <c r="F778" s="11"/>
      <c r="G778" s="8"/>
      <c r="H778" s="8"/>
      <c r="I778" s="8"/>
      <c r="J778" s="8"/>
      <c r="K778" s="8"/>
    </row>
    <row r="779" spans="2:11" x14ac:dyDescent="0.2">
      <c r="B779" s="5"/>
      <c r="C779" s="11"/>
      <c r="D779" s="11"/>
      <c r="E779" s="11"/>
      <c r="F779" s="11"/>
      <c r="G779" s="8"/>
      <c r="H779" s="8"/>
      <c r="I779" s="8"/>
      <c r="J779" s="8"/>
      <c r="K779" s="8"/>
    </row>
    <row r="780" spans="2:11" x14ac:dyDescent="0.2">
      <c r="B780" s="5"/>
      <c r="C780" s="11"/>
      <c r="D780" s="11"/>
      <c r="E780" s="11"/>
      <c r="F780" s="11"/>
      <c r="G780" s="8"/>
      <c r="H780" s="8"/>
      <c r="I780" s="8"/>
      <c r="J780" s="8"/>
      <c r="K780" s="8"/>
    </row>
    <row r="781" spans="2:11" x14ac:dyDescent="0.2">
      <c r="B781" s="5"/>
      <c r="C781" s="11"/>
      <c r="D781" s="11"/>
      <c r="E781" s="11"/>
      <c r="F781" s="11"/>
      <c r="G781" s="8"/>
      <c r="H781" s="8"/>
      <c r="I781" s="8"/>
      <c r="J781" s="8"/>
      <c r="K781" s="8"/>
    </row>
    <row r="782" spans="2:11" x14ac:dyDescent="0.2">
      <c r="B782" s="5"/>
      <c r="C782" s="11"/>
      <c r="D782" s="11"/>
      <c r="E782" s="11"/>
      <c r="F782" s="11"/>
      <c r="G782" s="8"/>
      <c r="H782" s="8"/>
      <c r="I782" s="8"/>
      <c r="J782" s="8"/>
      <c r="K782" s="8"/>
    </row>
    <row r="783" spans="2:11" x14ac:dyDescent="0.2">
      <c r="B783" s="5"/>
      <c r="C783" s="11"/>
      <c r="D783" s="11"/>
      <c r="E783" s="11"/>
      <c r="F783" s="11"/>
      <c r="G783" s="8"/>
      <c r="H783" s="8"/>
      <c r="I783" s="8"/>
      <c r="J783" s="8"/>
      <c r="K783" s="8"/>
    </row>
    <row r="784" spans="2:11" x14ac:dyDescent="0.2">
      <c r="B784" s="5"/>
      <c r="C784" s="11"/>
      <c r="D784" s="11"/>
      <c r="E784" s="11"/>
      <c r="F784" s="11"/>
      <c r="G784" s="8"/>
      <c r="H784" s="8"/>
      <c r="I784" s="8"/>
      <c r="J784" s="8"/>
      <c r="K784" s="8"/>
    </row>
    <row r="785" spans="2:11" x14ac:dyDescent="0.2">
      <c r="B785" s="5"/>
      <c r="C785" s="11"/>
      <c r="D785" s="11"/>
      <c r="E785" s="11"/>
      <c r="F785" s="11"/>
      <c r="G785" s="8"/>
      <c r="H785" s="8"/>
      <c r="I785" s="8"/>
      <c r="J785" s="8"/>
      <c r="K785" s="8"/>
    </row>
    <row r="786" spans="2:11" x14ac:dyDescent="0.2">
      <c r="B786" s="5"/>
      <c r="C786" s="11"/>
      <c r="D786" s="11"/>
      <c r="E786" s="11"/>
      <c r="F786" s="11"/>
      <c r="G786" s="8"/>
      <c r="H786" s="8"/>
      <c r="I786" s="8"/>
      <c r="J786" s="8"/>
      <c r="K786" s="8"/>
    </row>
    <row r="787" spans="2:11" x14ac:dyDescent="0.2">
      <c r="B787" s="5"/>
      <c r="C787" s="11"/>
      <c r="D787" s="11"/>
      <c r="E787" s="11"/>
      <c r="F787" s="11"/>
      <c r="G787" s="8"/>
      <c r="H787" s="8"/>
      <c r="I787" s="8"/>
      <c r="J787" s="8"/>
      <c r="K787" s="8"/>
    </row>
    <row r="788" spans="2:11" x14ac:dyDescent="0.2">
      <c r="B788" s="5"/>
      <c r="C788" s="11"/>
      <c r="D788" s="11"/>
      <c r="E788" s="11"/>
      <c r="F788" s="11"/>
      <c r="G788" s="8"/>
      <c r="H788" s="8"/>
      <c r="I788" s="8"/>
      <c r="J788" s="8"/>
      <c r="K788" s="8"/>
    </row>
    <row r="789" spans="2:11" x14ac:dyDescent="0.2">
      <c r="B789" s="5"/>
      <c r="C789" s="11"/>
      <c r="D789" s="11"/>
      <c r="E789" s="11"/>
      <c r="F789" s="11"/>
      <c r="G789" s="8"/>
      <c r="H789" s="8"/>
      <c r="I789" s="8"/>
      <c r="J789" s="8"/>
      <c r="K789" s="8"/>
    </row>
    <row r="790" spans="2:11" x14ac:dyDescent="0.2">
      <c r="B790" s="5"/>
      <c r="C790" s="11"/>
      <c r="D790" s="11"/>
      <c r="E790" s="11"/>
      <c r="F790" s="11"/>
      <c r="G790" s="8"/>
      <c r="H790" s="8"/>
      <c r="I790" s="8"/>
      <c r="J790" s="8"/>
      <c r="K790" s="8"/>
    </row>
    <row r="791" spans="2:11" x14ac:dyDescent="0.2">
      <c r="B791" s="5"/>
      <c r="C791" s="11"/>
      <c r="D791" s="11"/>
      <c r="E791" s="11"/>
      <c r="F791" s="11"/>
      <c r="G791" s="8"/>
      <c r="H791" s="8"/>
      <c r="I791" s="8"/>
      <c r="J791" s="8"/>
      <c r="K791" s="8"/>
    </row>
    <row r="792" spans="2:11" x14ac:dyDescent="0.2">
      <c r="B792" s="5"/>
      <c r="C792" s="11"/>
      <c r="D792" s="11"/>
      <c r="E792" s="11"/>
      <c r="F792" s="11"/>
      <c r="G792" s="8"/>
      <c r="H792" s="8"/>
      <c r="I792" s="8"/>
      <c r="J792" s="8"/>
      <c r="K792" s="8"/>
    </row>
    <row r="793" spans="2:11" x14ac:dyDescent="0.2">
      <c r="B793" s="5"/>
      <c r="C793" s="11"/>
      <c r="D793" s="11"/>
      <c r="E793" s="11"/>
      <c r="F793" s="11"/>
      <c r="G793" s="8"/>
      <c r="H793" s="8"/>
      <c r="I793" s="8"/>
      <c r="J793" s="8"/>
      <c r="K793" s="8"/>
    </row>
    <row r="794" spans="2:11" x14ac:dyDescent="0.2">
      <c r="B794" s="5"/>
      <c r="C794" s="11"/>
      <c r="D794" s="11"/>
      <c r="E794" s="11"/>
      <c r="F794" s="11"/>
      <c r="G794" s="8"/>
      <c r="H794" s="8"/>
      <c r="I794" s="8"/>
      <c r="J794" s="8"/>
      <c r="K794" s="8"/>
    </row>
    <row r="795" spans="2:11" x14ac:dyDescent="0.2">
      <c r="B795" s="5"/>
      <c r="C795" s="11"/>
      <c r="D795" s="11"/>
      <c r="E795" s="11"/>
      <c r="F795" s="11"/>
      <c r="G795" s="8"/>
      <c r="H795" s="8"/>
      <c r="I795" s="8"/>
      <c r="J795" s="8"/>
      <c r="K795" s="8"/>
    </row>
    <row r="796" spans="2:11" x14ac:dyDescent="0.2">
      <c r="B796" s="5"/>
      <c r="C796" s="11"/>
      <c r="D796" s="11"/>
      <c r="E796" s="11"/>
      <c r="F796" s="11"/>
      <c r="G796" s="8"/>
      <c r="H796" s="8"/>
      <c r="I796" s="8"/>
      <c r="J796" s="8"/>
      <c r="K796" s="8"/>
    </row>
    <row r="797" spans="2:11" x14ac:dyDescent="0.2">
      <c r="B797" s="5"/>
      <c r="C797" s="11"/>
      <c r="D797" s="11"/>
      <c r="E797" s="11"/>
      <c r="F797" s="11"/>
      <c r="G797" s="8"/>
      <c r="H797" s="8"/>
      <c r="I797" s="8"/>
      <c r="J797" s="8"/>
      <c r="K797" s="8"/>
    </row>
    <row r="798" spans="2:11" x14ac:dyDescent="0.2">
      <c r="B798" s="5"/>
      <c r="C798" s="11"/>
      <c r="D798" s="11"/>
      <c r="E798" s="11"/>
      <c r="F798" s="11"/>
      <c r="G798" s="8"/>
      <c r="H798" s="8"/>
      <c r="I798" s="8"/>
      <c r="J798" s="8"/>
      <c r="K798" s="8"/>
    </row>
    <row r="799" spans="2:11" x14ac:dyDescent="0.2">
      <c r="B799" s="5"/>
      <c r="C799" s="11"/>
      <c r="D799" s="11"/>
      <c r="E799" s="11"/>
      <c r="F799" s="11"/>
      <c r="G799" s="8"/>
      <c r="H799" s="8"/>
      <c r="I799" s="8"/>
      <c r="J799" s="8"/>
      <c r="K799" s="8"/>
    </row>
    <row r="800" spans="2:11" x14ac:dyDescent="0.2">
      <c r="B800" s="5"/>
      <c r="C800" s="11"/>
      <c r="D800" s="11"/>
      <c r="E800" s="11"/>
      <c r="F800" s="11"/>
      <c r="G800" s="8"/>
      <c r="H800" s="8"/>
      <c r="I800" s="8"/>
      <c r="J800" s="8"/>
      <c r="K800" s="8"/>
    </row>
    <row r="801" spans="2:11" x14ac:dyDescent="0.2">
      <c r="B801" s="5"/>
      <c r="C801" s="11"/>
      <c r="D801" s="11"/>
      <c r="E801" s="11"/>
      <c r="F801" s="11"/>
      <c r="G801" s="8"/>
      <c r="H801" s="8"/>
      <c r="I801" s="8"/>
      <c r="J801" s="8"/>
      <c r="K801" s="8"/>
    </row>
    <row r="802" spans="2:11" x14ac:dyDescent="0.2">
      <c r="B802" s="5"/>
      <c r="C802" s="11"/>
      <c r="D802" s="11"/>
      <c r="E802" s="11"/>
      <c r="F802" s="11"/>
      <c r="G802" s="8"/>
      <c r="H802" s="8"/>
      <c r="I802" s="8"/>
      <c r="J802" s="8"/>
      <c r="K802" s="8"/>
    </row>
    <row r="803" spans="2:11" x14ac:dyDescent="0.2">
      <c r="B803" s="5"/>
      <c r="C803" s="11"/>
      <c r="D803" s="11"/>
      <c r="E803" s="11"/>
      <c r="F803" s="11"/>
      <c r="G803" s="8"/>
      <c r="H803" s="8"/>
      <c r="I803" s="8"/>
      <c r="J803" s="8"/>
      <c r="K803" s="8"/>
    </row>
    <row r="804" spans="2:11" x14ac:dyDescent="0.2">
      <c r="B804" s="5"/>
      <c r="C804" s="11"/>
      <c r="D804" s="11"/>
      <c r="E804" s="11"/>
      <c r="F804" s="11"/>
      <c r="G804" s="8"/>
      <c r="H804" s="8"/>
      <c r="I804" s="8"/>
      <c r="J804" s="8"/>
      <c r="K804" s="8"/>
    </row>
    <row r="805" spans="2:11" x14ac:dyDescent="0.2">
      <c r="B805" s="5"/>
      <c r="C805" s="11"/>
      <c r="D805" s="11"/>
      <c r="E805" s="11"/>
      <c r="F805" s="11"/>
      <c r="G805" s="8"/>
      <c r="H805" s="8"/>
      <c r="I805" s="8"/>
      <c r="J805" s="8"/>
      <c r="K805" s="8"/>
    </row>
    <row r="806" spans="2:11" x14ac:dyDescent="0.2">
      <c r="B806" s="5"/>
      <c r="C806" s="11"/>
      <c r="D806" s="11"/>
      <c r="E806" s="11"/>
      <c r="F806" s="11"/>
      <c r="G806" s="8"/>
      <c r="H806" s="8"/>
      <c r="I806" s="8"/>
      <c r="J806" s="8"/>
      <c r="K806" s="8"/>
    </row>
    <row r="807" spans="2:11" x14ac:dyDescent="0.2">
      <c r="B807" s="5"/>
      <c r="C807" s="11"/>
      <c r="D807" s="11"/>
      <c r="E807" s="11"/>
      <c r="F807" s="11"/>
      <c r="G807" s="8"/>
      <c r="H807" s="8"/>
      <c r="I807" s="8"/>
      <c r="J807" s="8"/>
      <c r="K807" s="8"/>
    </row>
    <row r="808" spans="2:11" x14ac:dyDescent="0.2">
      <c r="B808" s="5"/>
      <c r="C808" s="11"/>
      <c r="D808" s="11"/>
      <c r="E808" s="11"/>
      <c r="F808" s="11"/>
      <c r="G808" s="8"/>
      <c r="H808" s="8"/>
      <c r="I808" s="8"/>
      <c r="J808" s="8"/>
      <c r="K808" s="8"/>
    </row>
    <row r="809" spans="2:11" x14ac:dyDescent="0.2">
      <c r="B809" s="5"/>
      <c r="C809" s="11"/>
      <c r="D809" s="11"/>
      <c r="E809" s="11"/>
      <c r="F809" s="11"/>
      <c r="G809" s="8"/>
      <c r="H809" s="8"/>
      <c r="I809" s="8"/>
      <c r="J809" s="8"/>
      <c r="K809" s="8"/>
    </row>
    <row r="810" spans="2:11" x14ac:dyDescent="0.2">
      <c r="B810" s="5"/>
      <c r="C810" s="11"/>
      <c r="D810" s="11"/>
      <c r="E810" s="11"/>
      <c r="F810" s="11"/>
      <c r="G810" s="8"/>
      <c r="H810" s="8"/>
      <c r="I810" s="8"/>
      <c r="J810" s="8"/>
      <c r="K810" s="8"/>
    </row>
    <row r="811" spans="2:11" x14ac:dyDescent="0.2">
      <c r="B811" s="5"/>
      <c r="C811" s="11"/>
      <c r="D811" s="11"/>
      <c r="E811" s="11"/>
      <c r="F811" s="11"/>
      <c r="G811" s="8"/>
      <c r="H811" s="8"/>
      <c r="I811" s="8"/>
      <c r="J811" s="8"/>
      <c r="K811" s="8"/>
    </row>
    <row r="812" spans="2:11" x14ac:dyDescent="0.2">
      <c r="B812" s="5"/>
      <c r="C812" s="11"/>
      <c r="D812" s="11"/>
      <c r="E812" s="11"/>
      <c r="F812" s="11"/>
      <c r="G812" s="8"/>
      <c r="H812" s="8"/>
      <c r="I812" s="8"/>
      <c r="J812" s="8"/>
      <c r="K812" s="8"/>
    </row>
    <row r="813" spans="2:11" x14ac:dyDescent="0.2">
      <c r="B813" s="5"/>
      <c r="C813" s="11"/>
      <c r="D813" s="11"/>
      <c r="E813" s="11"/>
      <c r="F813" s="11"/>
      <c r="G813" s="8"/>
      <c r="H813" s="8"/>
      <c r="I813" s="8"/>
      <c r="J813" s="8"/>
      <c r="K813" s="8"/>
    </row>
    <row r="814" spans="2:11" x14ac:dyDescent="0.2">
      <c r="B814" s="5"/>
      <c r="C814" s="11"/>
      <c r="D814" s="11"/>
      <c r="E814" s="11"/>
      <c r="F814" s="11"/>
      <c r="G814" s="8"/>
      <c r="H814" s="8"/>
      <c r="I814" s="8"/>
      <c r="J814" s="8"/>
      <c r="K814" s="8"/>
    </row>
    <row r="815" spans="2:11" x14ac:dyDescent="0.2">
      <c r="B815" s="5"/>
      <c r="C815" s="11"/>
      <c r="D815" s="11"/>
      <c r="E815" s="11"/>
      <c r="F815" s="11"/>
      <c r="G815" s="8"/>
      <c r="H815" s="8"/>
      <c r="I815" s="8"/>
      <c r="J815" s="8"/>
      <c r="K815" s="8"/>
    </row>
    <row r="816" spans="2:11" x14ac:dyDescent="0.2">
      <c r="B816" s="5"/>
      <c r="C816" s="11"/>
      <c r="D816" s="11"/>
      <c r="E816" s="11"/>
      <c r="F816" s="11"/>
      <c r="G816" s="8"/>
      <c r="H816" s="8"/>
      <c r="I816" s="8"/>
      <c r="J816" s="8"/>
      <c r="K816" s="8"/>
    </row>
    <row r="817" spans="2:11" x14ac:dyDescent="0.2">
      <c r="B817" s="5"/>
      <c r="C817" s="11"/>
      <c r="D817" s="11"/>
      <c r="E817" s="11"/>
      <c r="F817" s="11"/>
      <c r="G817" s="8"/>
      <c r="H817" s="8"/>
      <c r="I817" s="8"/>
      <c r="J817" s="8"/>
      <c r="K817" s="8"/>
    </row>
    <row r="818" spans="2:11" x14ac:dyDescent="0.2">
      <c r="B818" s="5"/>
      <c r="C818" s="11"/>
      <c r="D818" s="11"/>
      <c r="E818" s="11"/>
      <c r="F818" s="11"/>
      <c r="G818" s="8"/>
      <c r="H818" s="8"/>
      <c r="I818" s="8"/>
      <c r="J818" s="8"/>
      <c r="K818" s="8"/>
    </row>
    <row r="819" spans="2:11" x14ac:dyDescent="0.2">
      <c r="B819" s="5"/>
      <c r="C819" s="11"/>
      <c r="D819" s="11"/>
      <c r="E819" s="11"/>
      <c r="F819" s="11"/>
      <c r="G819" s="8"/>
      <c r="H819" s="8"/>
      <c r="I819" s="8"/>
      <c r="J819" s="8"/>
      <c r="K819" s="8"/>
    </row>
    <row r="820" spans="2:11" x14ac:dyDescent="0.2">
      <c r="B820" s="5"/>
      <c r="C820" s="11"/>
      <c r="D820" s="11"/>
      <c r="E820" s="11"/>
      <c r="F820" s="11"/>
      <c r="G820" s="8"/>
      <c r="H820" s="8"/>
      <c r="I820" s="8"/>
      <c r="J820" s="8"/>
      <c r="K820" s="8"/>
    </row>
    <row r="821" spans="2:11" x14ac:dyDescent="0.2">
      <c r="B821" s="5"/>
      <c r="C821" s="11"/>
      <c r="D821" s="11"/>
      <c r="E821" s="11"/>
      <c r="F821" s="11"/>
      <c r="G821" s="8"/>
      <c r="H821" s="8"/>
      <c r="I821" s="8"/>
      <c r="J821" s="8"/>
      <c r="K821" s="8"/>
    </row>
    <row r="822" spans="2:11" x14ac:dyDescent="0.2">
      <c r="B822" s="5"/>
      <c r="C822" s="11"/>
      <c r="D822" s="11"/>
      <c r="E822" s="11"/>
      <c r="F822" s="11"/>
      <c r="G822" s="8"/>
      <c r="H822" s="8"/>
      <c r="I822" s="8"/>
      <c r="J822" s="8"/>
      <c r="K822" s="8"/>
    </row>
    <row r="823" spans="2:11" x14ac:dyDescent="0.2">
      <c r="B823" s="5"/>
      <c r="C823" s="11"/>
      <c r="D823" s="11"/>
      <c r="E823" s="11"/>
      <c r="F823" s="11"/>
      <c r="G823" s="8"/>
      <c r="H823" s="8"/>
      <c r="I823" s="8"/>
      <c r="J823" s="8"/>
      <c r="K823" s="8"/>
    </row>
    <row r="824" spans="2:11" x14ac:dyDescent="0.2">
      <c r="B824" s="5"/>
      <c r="C824" s="11"/>
      <c r="D824" s="11"/>
      <c r="E824" s="11"/>
      <c r="F824" s="11"/>
      <c r="G824" s="8"/>
      <c r="H824" s="8"/>
      <c r="I824" s="8"/>
      <c r="J824" s="8"/>
      <c r="K824" s="8"/>
    </row>
    <row r="825" spans="2:11" x14ac:dyDescent="0.2">
      <c r="B825" s="5"/>
      <c r="C825" s="11"/>
      <c r="D825" s="11"/>
      <c r="E825" s="11"/>
      <c r="F825" s="11"/>
      <c r="G825" s="8"/>
      <c r="H825" s="8"/>
      <c r="I825" s="8"/>
      <c r="J825" s="8"/>
      <c r="K825" s="8"/>
    </row>
    <row r="826" spans="2:11" x14ac:dyDescent="0.2">
      <c r="B826" s="5"/>
      <c r="C826" s="11"/>
      <c r="D826" s="11"/>
      <c r="E826" s="11"/>
      <c r="F826" s="11"/>
      <c r="G826" s="8"/>
      <c r="H826" s="8"/>
      <c r="I826" s="8"/>
      <c r="J826" s="8"/>
      <c r="K826" s="8"/>
    </row>
    <row r="827" spans="2:11" x14ac:dyDescent="0.2">
      <c r="B827" s="5"/>
      <c r="C827" s="11"/>
      <c r="D827" s="11"/>
      <c r="E827" s="11"/>
      <c r="F827" s="11"/>
      <c r="G827" s="8"/>
      <c r="H827" s="8"/>
      <c r="I827" s="8"/>
      <c r="J827" s="8"/>
      <c r="K827" s="8"/>
    </row>
    <row r="828" spans="2:11" x14ac:dyDescent="0.2">
      <c r="B828" s="5"/>
      <c r="C828" s="11"/>
      <c r="D828" s="11"/>
      <c r="E828" s="11"/>
      <c r="F828" s="11"/>
      <c r="G828" s="8"/>
      <c r="H828" s="8"/>
      <c r="I828" s="8"/>
      <c r="J828" s="8"/>
      <c r="K828" s="8"/>
    </row>
    <row r="829" spans="2:11" x14ac:dyDescent="0.2">
      <c r="B829" s="5"/>
      <c r="C829" s="11"/>
      <c r="D829" s="11"/>
      <c r="E829" s="11"/>
      <c r="F829" s="11"/>
      <c r="G829" s="8"/>
      <c r="H829" s="8"/>
      <c r="I829" s="8"/>
      <c r="J829" s="8"/>
      <c r="K829" s="8"/>
    </row>
    <row r="830" spans="2:11" x14ac:dyDescent="0.2">
      <c r="B830" s="5"/>
      <c r="C830" s="11"/>
      <c r="D830" s="11"/>
      <c r="E830" s="11"/>
      <c r="F830" s="11"/>
      <c r="G830" s="8"/>
      <c r="H830" s="8"/>
      <c r="I830" s="8"/>
      <c r="J830" s="8"/>
      <c r="K830" s="8"/>
    </row>
    <row r="831" spans="2:11" x14ac:dyDescent="0.2">
      <c r="B831" s="5"/>
      <c r="C831" s="11"/>
      <c r="D831" s="11"/>
      <c r="E831" s="11"/>
      <c r="F831" s="11"/>
      <c r="G831" s="8"/>
      <c r="H831" s="8"/>
      <c r="I831" s="8"/>
      <c r="J831" s="8"/>
      <c r="K831" s="8"/>
    </row>
    <row r="832" spans="2:11" x14ac:dyDescent="0.2">
      <c r="B832" s="5"/>
      <c r="C832" s="11"/>
      <c r="D832" s="11"/>
      <c r="E832" s="11"/>
      <c r="F832" s="11"/>
      <c r="G832" s="8"/>
      <c r="H832" s="8"/>
      <c r="I832" s="8"/>
      <c r="J832" s="8"/>
      <c r="K832" s="8"/>
    </row>
    <row r="833" spans="2:11" x14ac:dyDescent="0.2">
      <c r="B833" s="5"/>
      <c r="C833" s="11"/>
      <c r="D833" s="11"/>
      <c r="E833" s="11"/>
      <c r="F833" s="11"/>
      <c r="G833" s="8"/>
      <c r="H833" s="8"/>
      <c r="I833" s="8"/>
      <c r="J833" s="8"/>
      <c r="K833" s="8"/>
    </row>
    <row r="834" spans="2:11" x14ac:dyDescent="0.2">
      <c r="B834" s="5"/>
      <c r="C834" s="11"/>
      <c r="D834" s="11"/>
      <c r="E834" s="11"/>
      <c r="F834" s="11"/>
      <c r="G834" s="8"/>
      <c r="H834" s="8"/>
      <c r="I834" s="8"/>
      <c r="J834" s="8"/>
      <c r="K834" s="8"/>
    </row>
    <row r="835" spans="2:11" x14ac:dyDescent="0.2">
      <c r="B835" s="5"/>
      <c r="C835" s="11"/>
      <c r="D835" s="11"/>
      <c r="E835" s="11"/>
      <c r="F835" s="11"/>
      <c r="G835" s="8"/>
      <c r="H835" s="8"/>
      <c r="I835" s="8"/>
      <c r="J835" s="8"/>
      <c r="K835" s="8"/>
    </row>
    <row r="836" spans="2:11" x14ac:dyDescent="0.2">
      <c r="B836" s="5"/>
      <c r="C836" s="11"/>
      <c r="D836" s="11"/>
      <c r="E836" s="11"/>
      <c r="F836" s="11"/>
      <c r="G836" s="8"/>
      <c r="H836" s="8"/>
      <c r="I836" s="8"/>
      <c r="J836" s="8"/>
      <c r="K836" s="8"/>
    </row>
    <row r="837" spans="2:11" x14ac:dyDescent="0.2">
      <c r="B837" s="5"/>
      <c r="C837" s="11"/>
      <c r="D837" s="11"/>
      <c r="E837" s="11"/>
      <c r="F837" s="11"/>
      <c r="G837" s="8"/>
      <c r="H837" s="8"/>
      <c r="I837" s="8"/>
      <c r="J837" s="8"/>
      <c r="K837" s="8"/>
    </row>
    <row r="838" spans="2:11" x14ac:dyDescent="0.2">
      <c r="B838" s="5"/>
      <c r="C838" s="11"/>
      <c r="D838" s="11"/>
      <c r="E838" s="11"/>
      <c r="F838" s="11"/>
      <c r="G838" s="8"/>
      <c r="H838" s="8"/>
      <c r="I838" s="8"/>
      <c r="J838" s="8"/>
      <c r="K838" s="8"/>
    </row>
    <row r="839" spans="2:11" x14ac:dyDescent="0.2">
      <c r="B839" s="5"/>
      <c r="C839" s="11"/>
      <c r="D839" s="11"/>
      <c r="E839" s="11"/>
      <c r="F839" s="11"/>
      <c r="G839" s="8"/>
      <c r="H839" s="8"/>
      <c r="I839" s="8"/>
      <c r="J839" s="8"/>
      <c r="K839" s="8"/>
    </row>
    <row r="840" spans="2:11" x14ac:dyDescent="0.2">
      <c r="B840" s="5"/>
      <c r="C840" s="11"/>
      <c r="D840" s="11"/>
      <c r="E840" s="11"/>
      <c r="F840" s="11"/>
      <c r="G840" s="8"/>
      <c r="H840" s="8"/>
      <c r="I840" s="8"/>
      <c r="J840" s="8"/>
      <c r="K840" s="8"/>
    </row>
    <row r="841" spans="2:11" x14ac:dyDescent="0.2">
      <c r="B841" s="5"/>
      <c r="C841" s="11"/>
      <c r="D841" s="11"/>
      <c r="E841" s="11"/>
      <c r="F841" s="11"/>
      <c r="G841" s="8"/>
      <c r="H841" s="8"/>
      <c r="I841" s="8"/>
      <c r="J841" s="8"/>
      <c r="K841" s="8"/>
    </row>
    <row r="842" spans="2:11" x14ac:dyDescent="0.2">
      <c r="B842" s="5"/>
      <c r="C842" s="11"/>
      <c r="D842" s="11"/>
      <c r="E842" s="11"/>
      <c r="F842" s="11"/>
      <c r="G842" s="8"/>
      <c r="H842" s="8"/>
      <c r="I842" s="8"/>
      <c r="J842" s="8"/>
      <c r="K842" s="8"/>
    </row>
    <row r="843" spans="2:11" x14ac:dyDescent="0.2">
      <c r="B843" s="5"/>
      <c r="C843" s="11"/>
      <c r="D843" s="11"/>
      <c r="E843" s="11"/>
      <c r="F843" s="11"/>
      <c r="G843" s="8"/>
      <c r="H843" s="8"/>
      <c r="I843" s="8"/>
      <c r="J843" s="8"/>
      <c r="K843" s="8"/>
    </row>
    <row r="844" spans="2:11" x14ac:dyDescent="0.2">
      <c r="B844" s="5"/>
      <c r="C844" s="11"/>
      <c r="D844" s="11"/>
      <c r="E844" s="11"/>
      <c r="F844" s="11"/>
      <c r="G844" s="8"/>
      <c r="H844" s="8"/>
      <c r="I844" s="8"/>
      <c r="J844" s="8"/>
      <c r="K844" s="8"/>
    </row>
    <row r="845" spans="2:11" x14ac:dyDescent="0.2">
      <c r="B845" s="5"/>
      <c r="C845" s="11"/>
      <c r="D845" s="11"/>
      <c r="E845" s="11"/>
      <c r="F845" s="11"/>
      <c r="G845" s="8"/>
      <c r="H845" s="8"/>
      <c r="I845" s="8"/>
      <c r="J845" s="8"/>
      <c r="K845" s="8"/>
    </row>
    <row r="846" spans="2:11" x14ac:dyDescent="0.2">
      <c r="B846" s="5"/>
      <c r="C846" s="11"/>
      <c r="D846" s="11"/>
      <c r="E846" s="11"/>
      <c r="F846" s="11"/>
      <c r="G846" s="8"/>
      <c r="H846" s="8"/>
      <c r="I846" s="8"/>
      <c r="J846" s="8"/>
      <c r="K846" s="8"/>
    </row>
    <row r="847" spans="2:11" x14ac:dyDescent="0.2">
      <c r="B847" s="5"/>
      <c r="C847" s="11"/>
      <c r="D847" s="11"/>
      <c r="E847" s="11"/>
      <c r="F847" s="11"/>
      <c r="G847" s="8"/>
      <c r="H847" s="8"/>
      <c r="I847" s="8"/>
      <c r="J847" s="8"/>
      <c r="K847" s="8"/>
    </row>
    <row r="848" spans="2:11" x14ac:dyDescent="0.2">
      <c r="B848" s="5"/>
      <c r="C848" s="11"/>
      <c r="D848" s="11"/>
      <c r="E848" s="11"/>
      <c r="F848" s="11"/>
      <c r="G848" s="8"/>
      <c r="H848" s="8"/>
      <c r="I848" s="8"/>
      <c r="J848" s="8"/>
      <c r="K848" s="8"/>
    </row>
    <row r="849" spans="2:11" x14ac:dyDescent="0.2">
      <c r="B849" s="5"/>
      <c r="C849" s="11"/>
      <c r="D849" s="11"/>
      <c r="E849" s="11"/>
      <c r="F849" s="11"/>
      <c r="G849" s="8"/>
      <c r="H849" s="8"/>
      <c r="I849" s="8"/>
      <c r="J849" s="8"/>
      <c r="K849" s="8"/>
    </row>
    <row r="850" spans="2:11" x14ac:dyDescent="0.2">
      <c r="B850" s="5"/>
      <c r="C850" s="11"/>
      <c r="D850" s="11"/>
      <c r="E850" s="11"/>
      <c r="F850" s="11"/>
      <c r="G850" s="8"/>
      <c r="H850" s="8"/>
      <c r="I850" s="8"/>
      <c r="J850" s="8"/>
      <c r="K850" s="8"/>
    </row>
    <row r="851" spans="2:11" x14ac:dyDescent="0.2">
      <c r="B851" s="5"/>
      <c r="C851" s="11"/>
      <c r="D851" s="11"/>
      <c r="E851" s="11"/>
      <c r="F851" s="11"/>
      <c r="G851" s="8"/>
      <c r="H851" s="8"/>
      <c r="I851" s="8"/>
      <c r="J851" s="8"/>
      <c r="K851" s="8"/>
    </row>
    <row r="852" spans="2:11" x14ac:dyDescent="0.2">
      <c r="B852" s="5"/>
      <c r="C852" s="11"/>
      <c r="D852" s="11"/>
      <c r="E852" s="11"/>
      <c r="F852" s="11"/>
      <c r="G852" s="8"/>
      <c r="H852" s="8"/>
      <c r="I852" s="8"/>
      <c r="J852" s="8"/>
      <c r="K852" s="8"/>
    </row>
    <row r="853" spans="2:11" x14ac:dyDescent="0.2">
      <c r="B853" s="5"/>
      <c r="C853" s="11"/>
      <c r="D853" s="11"/>
      <c r="E853" s="11"/>
      <c r="F853" s="11"/>
      <c r="G853" s="8"/>
      <c r="H853" s="8"/>
      <c r="I853" s="8"/>
      <c r="J853" s="8"/>
      <c r="K853" s="8"/>
    </row>
    <row r="854" spans="2:11" x14ac:dyDescent="0.2">
      <c r="B854" s="5"/>
      <c r="C854" s="11"/>
      <c r="D854" s="11"/>
      <c r="E854" s="11"/>
      <c r="F854" s="11"/>
      <c r="G854" s="8"/>
      <c r="H854" s="8"/>
      <c r="I854" s="8"/>
      <c r="J854" s="8"/>
      <c r="K854" s="8"/>
    </row>
    <row r="855" spans="2:11" x14ac:dyDescent="0.2">
      <c r="B855" s="5"/>
      <c r="C855" s="11"/>
      <c r="D855" s="11"/>
      <c r="E855" s="11"/>
      <c r="F855" s="11"/>
      <c r="G855" s="8"/>
      <c r="H855" s="8"/>
      <c r="I855" s="8"/>
      <c r="J855" s="8"/>
      <c r="K855" s="8"/>
    </row>
    <row r="856" spans="2:11" x14ac:dyDescent="0.2">
      <c r="B856" s="5"/>
      <c r="C856" s="11"/>
      <c r="D856" s="11"/>
      <c r="E856" s="11"/>
      <c r="F856" s="11"/>
      <c r="G856" s="8"/>
      <c r="H856" s="8"/>
      <c r="I856" s="8"/>
      <c r="J856" s="8"/>
      <c r="K856" s="8"/>
    </row>
    <row r="857" spans="2:11" x14ac:dyDescent="0.2">
      <c r="B857" s="5"/>
      <c r="C857" s="11"/>
      <c r="D857" s="11"/>
      <c r="E857" s="11"/>
      <c r="F857" s="11"/>
      <c r="G857" s="8"/>
      <c r="H857" s="8"/>
      <c r="I857" s="8"/>
      <c r="J857" s="8"/>
      <c r="K857" s="8"/>
    </row>
    <row r="858" spans="2:11" x14ac:dyDescent="0.2">
      <c r="B858" s="5"/>
      <c r="C858" s="11"/>
      <c r="D858" s="11"/>
      <c r="E858" s="11"/>
      <c r="F858" s="11"/>
      <c r="G858" s="8"/>
      <c r="H858" s="8"/>
      <c r="I858" s="8"/>
      <c r="J858" s="8"/>
      <c r="K858" s="8"/>
    </row>
    <row r="859" spans="2:11" x14ac:dyDescent="0.2">
      <c r="B859" s="5"/>
      <c r="C859" s="11"/>
      <c r="D859" s="11"/>
      <c r="E859" s="11"/>
      <c r="F859" s="11"/>
      <c r="G859" s="8"/>
      <c r="H859" s="8"/>
      <c r="I859" s="8"/>
      <c r="J859" s="8"/>
      <c r="K859" s="8"/>
    </row>
    <row r="860" spans="2:11" x14ac:dyDescent="0.2">
      <c r="B860" s="5"/>
      <c r="C860" s="11"/>
      <c r="D860" s="11"/>
      <c r="E860" s="11"/>
      <c r="F860" s="11"/>
      <c r="G860" s="8"/>
      <c r="H860" s="8"/>
      <c r="I860" s="8"/>
      <c r="J860" s="8"/>
      <c r="K860" s="8"/>
    </row>
    <row r="861" spans="2:11" x14ac:dyDescent="0.2">
      <c r="B861" s="5"/>
      <c r="C861" s="11"/>
      <c r="D861" s="11"/>
      <c r="E861" s="11"/>
      <c r="F861" s="11"/>
      <c r="G861" s="8"/>
      <c r="H861" s="8"/>
      <c r="I861" s="8"/>
      <c r="J861" s="8"/>
      <c r="K861" s="8"/>
    </row>
    <row r="862" spans="2:11" x14ac:dyDescent="0.2">
      <c r="B862" s="5"/>
      <c r="C862" s="11"/>
      <c r="D862" s="11"/>
      <c r="E862" s="11"/>
      <c r="F862" s="11"/>
      <c r="G862" s="8"/>
      <c r="H862" s="8"/>
      <c r="I862" s="8"/>
      <c r="J862" s="8"/>
      <c r="K862" s="8"/>
    </row>
    <row r="863" spans="2:11" x14ac:dyDescent="0.2">
      <c r="B863" s="5"/>
      <c r="C863" s="11"/>
      <c r="D863" s="11"/>
      <c r="E863" s="11"/>
      <c r="F863" s="11"/>
      <c r="G863" s="8"/>
      <c r="H863" s="8"/>
      <c r="I863" s="8"/>
      <c r="J863" s="8"/>
      <c r="K863" s="8"/>
    </row>
    <row r="864" spans="2:11" x14ac:dyDescent="0.2">
      <c r="B864" s="5"/>
      <c r="C864" s="11"/>
      <c r="D864" s="11"/>
      <c r="E864" s="11"/>
      <c r="F864" s="11"/>
      <c r="G864" s="8"/>
      <c r="H864" s="8"/>
      <c r="I864" s="8"/>
      <c r="J864" s="8"/>
      <c r="K864" s="8"/>
    </row>
    <row r="865" spans="2:11" x14ac:dyDescent="0.2">
      <c r="B865" s="5"/>
      <c r="C865" s="11"/>
      <c r="D865" s="11"/>
      <c r="E865" s="11"/>
      <c r="F865" s="11"/>
      <c r="G865" s="8"/>
      <c r="H865" s="8"/>
      <c r="I865" s="8"/>
      <c r="J865" s="8"/>
      <c r="K865" s="8"/>
    </row>
    <row r="866" spans="2:11" x14ac:dyDescent="0.2">
      <c r="B866" s="5"/>
      <c r="C866" s="11"/>
      <c r="D866" s="11"/>
      <c r="E866" s="11"/>
      <c r="F866" s="11"/>
      <c r="G866" s="8"/>
      <c r="H866" s="8"/>
      <c r="I866" s="8"/>
      <c r="J866" s="8"/>
      <c r="K866" s="8"/>
    </row>
    <row r="867" spans="2:11" x14ac:dyDescent="0.2">
      <c r="B867" s="5"/>
      <c r="C867" s="11"/>
      <c r="D867" s="11"/>
      <c r="E867" s="11"/>
      <c r="F867" s="11"/>
      <c r="G867" s="8"/>
      <c r="H867" s="8"/>
      <c r="I867" s="8"/>
      <c r="J867" s="8"/>
      <c r="K867" s="8"/>
    </row>
    <row r="868" spans="2:11" x14ac:dyDescent="0.2">
      <c r="B868" s="5"/>
      <c r="C868" s="11"/>
      <c r="D868" s="11"/>
      <c r="E868" s="11"/>
      <c r="F868" s="11"/>
      <c r="G868" s="8"/>
      <c r="H868" s="8"/>
      <c r="I868" s="8"/>
      <c r="J868" s="8"/>
      <c r="K868" s="8"/>
    </row>
    <row r="869" spans="2:11" x14ac:dyDescent="0.2">
      <c r="B869" s="5"/>
      <c r="C869" s="11"/>
      <c r="D869" s="11"/>
      <c r="E869" s="11"/>
      <c r="F869" s="11"/>
      <c r="G869" s="8"/>
      <c r="H869" s="8"/>
      <c r="I869" s="8"/>
      <c r="J869" s="8"/>
      <c r="K869" s="8"/>
    </row>
    <row r="870" spans="2:11" x14ac:dyDescent="0.2">
      <c r="B870" s="5"/>
      <c r="C870" s="11"/>
      <c r="D870" s="11"/>
      <c r="E870" s="11"/>
      <c r="F870" s="11"/>
      <c r="G870" s="8"/>
      <c r="H870" s="8"/>
      <c r="I870" s="8"/>
      <c r="J870" s="8"/>
      <c r="K870" s="8"/>
    </row>
    <row r="871" spans="2:11" x14ac:dyDescent="0.2">
      <c r="B871" s="5"/>
      <c r="C871" s="11"/>
      <c r="D871" s="11"/>
      <c r="E871" s="11"/>
      <c r="F871" s="11"/>
      <c r="G871" s="8"/>
      <c r="H871" s="8"/>
      <c r="I871" s="8"/>
      <c r="J871" s="8"/>
      <c r="K871" s="8"/>
    </row>
    <row r="872" spans="2:11" x14ac:dyDescent="0.2">
      <c r="B872" s="5"/>
      <c r="C872" s="11"/>
      <c r="D872" s="11"/>
      <c r="E872" s="11"/>
      <c r="F872" s="11"/>
      <c r="G872" s="8"/>
      <c r="H872" s="8"/>
      <c r="I872" s="8"/>
      <c r="J872" s="8"/>
      <c r="K872" s="8"/>
    </row>
    <row r="873" spans="2:11" x14ac:dyDescent="0.2">
      <c r="B873" s="5"/>
      <c r="C873" s="11"/>
      <c r="D873" s="11"/>
      <c r="E873" s="11"/>
      <c r="F873" s="11"/>
      <c r="G873" s="8"/>
      <c r="H873" s="8"/>
      <c r="I873" s="8"/>
      <c r="J873" s="8"/>
      <c r="K873" s="8"/>
    </row>
    <row r="874" spans="2:11" x14ac:dyDescent="0.2">
      <c r="B874" s="5"/>
      <c r="C874" s="11"/>
      <c r="D874" s="11"/>
      <c r="E874" s="11"/>
      <c r="F874" s="11"/>
      <c r="G874" s="8"/>
      <c r="H874" s="8"/>
      <c r="I874" s="8"/>
      <c r="J874" s="8"/>
      <c r="K874" s="8"/>
    </row>
    <row r="875" spans="2:11" x14ac:dyDescent="0.2">
      <c r="B875" s="5"/>
      <c r="C875" s="11"/>
      <c r="D875" s="11"/>
      <c r="E875" s="11"/>
      <c r="F875" s="11"/>
      <c r="G875" s="8"/>
      <c r="H875" s="8"/>
      <c r="I875" s="8"/>
      <c r="J875" s="8"/>
      <c r="K875" s="8"/>
    </row>
    <row r="876" spans="2:11" x14ac:dyDescent="0.2">
      <c r="B876" s="5"/>
      <c r="C876" s="11"/>
      <c r="D876" s="11"/>
      <c r="E876" s="11"/>
      <c r="F876" s="11"/>
      <c r="G876" s="8"/>
      <c r="H876" s="8"/>
      <c r="I876" s="8"/>
      <c r="J876" s="8"/>
      <c r="K876" s="8"/>
    </row>
    <row r="877" spans="2:11" x14ac:dyDescent="0.2">
      <c r="B877" s="5"/>
      <c r="C877" s="11"/>
      <c r="D877" s="11"/>
      <c r="E877" s="11"/>
      <c r="F877" s="11"/>
      <c r="G877" s="8"/>
      <c r="H877" s="8"/>
      <c r="I877" s="8"/>
      <c r="J877" s="8"/>
      <c r="K877" s="8"/>
    </row>
    <row r="878" spans="2:11" x14ac:dyDescent="0.2">
      <c r="B878" s="5"/>
      <c r="C878" s="11"/>
      <c r="D878" s="11"/>
      <c r="E878" s="11"/>
      <c r="F878" s="11"/>
      <c r="G878" s="8"/>
      <c r="H878" s="8"/>
      <c r="I878" s="8"/>
      <c r="J878" s="8"/>
      <c r="K878" s="8"/>
    </row>
    <row r="879" spans="2:11" x14ac:dyDescent="0.2">
      <c r="B879" s="5"/>
      <c r="C879" s="11"/>
      <c r="D879" s="11"/>
      <c r="E879" s="11"/>
      <c r="F879" s="11"/>
      <c r="G879" s="8"/>
      <c r="H879" s="8"/>
      <c r="I879" s="8"/>
      <c r="J879" s="8"/>
      <c r="K879" s="8"/>
    </row>
    <row r="880" spans="2:11" x14ac:dyDescent="0.2">
      <c r="B880" s="5"/>
      <c r="C880" s="11"/>
      <c r="D880" s="11"/>
      <c r="E880" s="11"/>
      <c r="F880" s="11"/>
      <c r="G880" s="8"/>
      <c r="H880" s="8"/>
      <c r="I880" s="8"/>
      <c r="J880" s="8"/>
      <c r="K880" s="8"/>
    </row>
    <row r="881" spans="2:11" x14ac:dyDescent="0.2">
      <c r="B881" s="5"/>
      <c r="C881" s="11"/>
      <c r="D881" s="11"/>
      <c r="E881" s="11"/>
      <c r="F881" s="11"/>
      <c r="G881" s="8"/>
      <c r="H881" s="8"/>
      <c r="I881" s="8"/>
      <c r="J881" s="8"/>
      <c r="K881" s="8"/>
    </row>
    <row r="882" spans="2:11" x14ac:dyDescent="0.2">
      <c r="B882" s="5"/>
      <c r="C882" s="11"/>
      <c r="D882" s="11"/>
      <c r="E882" s="11"/>
      <c r="F882" s="11"/>
      <c r="G882" s="8"/>
      <c r="H882" s="8"/>
      <c r="I882" s="8"/>
      <c r="J882" s="8"/>
      <c r="K882" s="8"/>
    </row>
    <row r="883" spans="2:11" x14ac:dyDescent="0.2">
      <c r="B883" s="5"/>
      <c r="C883" s="11"/>
      <c r="D883" s="11"/>
      <c r="E883" s="11"/>
      <c r="F883" s="11"/>
      <c r="G883" s="8"/>
      <c r="H883" s="8"/>
      <c r="I883" s="8"/>
      <c r="J883" s="8"/>
      <c r="K883" s="8"/>
    </row>
    <row r="884" spans="2:11" x14ac:dyDescent="0.2">
      <c r="B884" s="5"/>
      <c r="C884" s="11"/>
      <c r="D884" s="11"/>
      <c r="E884" s="11"/>
      <c r="F884" s="11"/>
      <c r="G884" s="8"/>
      <c r="H884" s="8"/>
      <c r="I884" s="8"/>
      <c r="J884" s="8"/>
      <c r="K884" s="8"/>
    </row>
    <row r="885" spans="2:11" x14ac:dyDescent="0.2">
      <c r="B885" s="5"/>
      <c r="C885" s="11"/>
      <c r="D885" s="11"/>
      <c r="E885" s="11"/>
      <c r="F885" s="11"/>
      <c r="G885" s="8"/>
      <c r="H885" s="8"/>
      <c r="I885" s="8"/>
      <c r="J885" s="8"/>
      <c r="K885" s="8"/>
    </row>
    <row r="886" spans="2:11" x14ac:dyDescent="0.2">
      <c r="B886" s="5"/>
      <c r="C886" s="11"/>
      <c r="D886" s="11"/>
      <c r="E886" s="11"/>
      <c r="F886" s="11"/>
      <c r="G886" s="8"/>
      <c r="H886" s="8"/>
      <c r="I886" s="8"/>
      <c r="J886" s="8"/>
      <c r="K886" s="8"/>
    </row>
    <row r="887" spans="2:11" x14ac:dyDescent="0.2">
      <c r="B887" s="5"/>
      <c r="C887" s="11"/>
      <c r="D887" s="11"/>
      <c r="E887" s="11"/>
      <c r="F887" s="11"/>
      <c r="G887" s="8"/>
      <c r="H887" s="8"/>
      <c r="I887" s="8"/>
      <c r="J887" s="8"/>
      <c r="K887" s="8"/>
    </row>
    <row r="888" spans="2:11" x14ac:dyDescent="0.2">
      <c r="B888" s="5"/>
      <c r="C888" s="11"/>
      <c r="D888" s="11"/>
      <c r="E888" s="11"/>
      <c r="F888" s="11"/>
      <c r="G888" s="8"/>
      <c r="H888" s="8"/>
      <c r="I888" s="8"/>
      <c r="J888" s="8"/>
      <c r="K888" s="8"/>
    </row>
    <row r="889" spans="2:11" x14ac:dyDescent="0.2">
      <c r="B889" s="5"/>
      <c r="C889" s="11"/>
      <c r="D889" s="11"/>
      <c r="E889" s="11"/>
      <c r="F889" s="11"/>
      <c r="G889" s="8"/>
      <c r="H889" s="8"/>
      <c r="I889" s="8"/>
      <c r="J889" s="8"/>
      <c r="K889" s="8"/>
    </row>
    <row r="890" spans="2:11" x14ac:dyDescent="0.2">
      <c r="B890" s="5"/>
      <c r="C890" s="11"/>
      <c r="D890" s="11"/>
      <c r="E890" s="11"/>
      <c r="F890" s="11"/>
      <c r="G890" s="8"/>
      <c r="H890" s="8"/>
      <c r="I890" s="8"/>
      <c r="J890" s="8"/>
      <c r="K890" s="8"/>
    </row>
    <row r="891" spans="2:11" x14ac:dyDescent="0.2">
      <c r="B891" s="5"/>
      <c r="C891" s="11"/>
      <c r="D891" s="11"/>
      <c r="E891" s="11"/>
      <c r="F891" s="11"/>
      <c r="G891" s="8"/>
      <c r="H891" s="8"/>
      <c r="I891" s="8"/>
      <c r="J891" s="8"/>
      <c r="K891" s="8"/>
    </row>
    <row r="892" spans="2:11" x14ac:dyDescent="0.2">
      <c r="B892" s="5"/>
      <c r="C892" s="11"/>
      <c r="D892" s="11"/>
      <c r="E892" s="11"/>
      <c r="F892" s="11"/>
      <c r="G892" s="8"/>
      <c r="H892" s="8"/>
      <c r="I892" s="8"/>
      <c r="J892" s="8"/>
      <c r="K892" s="8"/>
    </row>
    <row r="893" spans="2:11" x14ac:dyDescent="0.2">
      <c r="B893" s="5"/>
      <c r="C893" s="11"/>
      <c r="D893" s="11"/>
      <c r="E893" s="11"/>
      <c r="F893" s="11"/>
      <c r="G893" s="8"/>
      <c r="H893" s="8"/>
      <c r="I893" s="8"/>
      <c r="J893" s="8"/>
      <c r="K893" s="8"/>
    </row>
    <row r="894" spans="2:11" x14ac:dyDescent="0.2">
      <c r="B894" s="5"/>
      <c r="C894" s="11"/>
      <c r="D894" s="11"/>
      <c r="E894" s="11"/>
      <c r="F894" s="11"/>
      <c r="G894" s="8"/>
      <c r="H894" s="8"/>
      <c r="I894" s="8"/>
      <c r="J894" s="8"/>
      <c r="K894" s="8"/>
    </row>
    <row r="895" spans="2:11" x14ac:dyDescent="0.2">
      <c r="B895" s="5"/>
      <c r="C895" s="11"/>
      <c r="D895" s="11"/>
      <c r="E895" s="11"/>
      <c r="F895" s="11"/>
      <c r="G895" s="8"/>
      <c r="H895" s="8"/>
      <c r="I895" s="8"/>
      <c r="J895" s="8"/>
      <c r="K895" s="8"/>
    </row>
    <row r="896" spans="2:11" x14ac:dyDescent="0.2">
      <c r="B896" s="5"/>
      <c r="C896" s="11"/>
      <c r="D896" s="11"/>
      <c r="E896" s="11"/>
      <c r="F896" s="11"/>
      <c r="G896" s="8"/>
      <c r="H896" s="8"/>
      <c r="I896" s="8"/>
      <c r="J896" s="8"/>
      <c r="K896" s="8"/>
    </row>
    <row r="897" spans="2:11" x14ac:dyDescent="0.2">
      <c r="B897" s="5"/>
      <c r="C897" s="11"/>
      <c r="D897" s="11"/>
      <c r="E897" s="11"/>
      <c r="F897" s="11"/>
      <c r="G897" s="8"/>
      <c r="H897" s="8"/>
      <c r="I897" s="8"/>
      <c r="J897" s="8"/>
      <c r="K897" s="8"/>
    </row>
    <row r="898" spans="2:11" x14ac:dyDescent="0.2">
      <c r="B898" s="5"/>
      <c r="C898" s="11"/>
      <c r="D898" s="11"/>
      <c r="E898" s="11"/>
      <c r="F898" s="11"/>
      <c r="G898" s="8"/>
      <c r="H898" s="8"/>
      <c r="I898" s="8"/>
      <c r="J898" s="8"/>
      <c r="K898" s="8"/>
    </row>
    <row r="899" spans="2:11" x14ac:dyDescent="0.2">
      <c r="B899" s="5"/>
      <c r="C899" s="11"/>
      <c r="D899" s="11"/>
      <c r="E899" s="11"/>
      <c r="F899" s="11"/>
      <c r="G899" s="8"/>
      <c r="H899" s="8"/>
      <c r="I899" s="8"/>
      <c r="J899" s="8"/>
      <c r="K899" s="8"/>
    </row>
    <row r="900" spans="2:11" x14ac:dyDescent="0.2">
      <c r="B900" s="5"/>
      <c r="C900" s="11"/>
      <c r="D900" s="11"/>
      <c r="E900" s="11"/>
      <c r="F900" s="11"/>
      <c r="G900" s="8"/>
      <c r="H900" s="8"/>
      <c r="I900" s="8"/>
      <c r="J900" s="8"/>
      <c r="K900" s="8"/>
    </row>
    <row r="901" spans="2:11" x14ac:dyDescent="0.2">
      <c r="B901" s="5"/>
      <c r="C901" s="11"/>
      <c r="D901" s="11"/>
      <c r="E901" s="11"/>
      <c r="F901" s="11"/>
      <c r="G901" s="8"/>
      <c r="H901" s="8"/>
      <c r="I901" s="8"/>
      <c r="J901" s="8"/>
      <c r="K901" s="8"/>
    </row>
    <row r="902" spans="2:11" x14ac:dyDescent="0.2">
      <c r="B902" s="5"/>
      <c r="C902" s="11"/>
      <c r="D902" s="11"/>
      <c r="E902" s="11"/>
      <c r="F902" s="11"/>
      <c r="G902" s="8"/>
      <c r="H902" s="8"/>
      <c r="I902" s="8"/>
      <c r="J902" s="8"/>
      <c r="K902" s="8"/>
    </row>
    <row r="903" spans="2:11" x14ac:dyDescent="0.2">
      <c r="B903" s="5"/>
      <c r="C903" s="11"/>
      <c r="D903" s="11"/>
      <c r="E903" s="11"/>
      <c r="F903" s="11"/>
      <c r="G903" s="8"/>
      <c r="H903" s="8"/>
      <c r="I903" s="8"/>
      <c r="J903" s="8"/>
      <c r="K903" s="8"/>
    </row>
    <row r="904" spans="2:11" x14ac:dyDescent="0.2">
      <c r="B904" s="5"/>
      <c r="C904" s="11"/>
      <c r="D904" s="11"/>
      <c r="E904" s="11"/>
      <c r="F904" s="11"/>
      <c r="G904" s="8"/>
      <c r="H904" s="8"/>
      <c r="I904" s="8"/>
      <c r="J904" s="8"/>
      <c r="K904" s="8"/>
    </row>
    <row r="905" spans="2:11" x14ac:dyDescent="0.2">
      <c r="B905" s="5"/>
      <c r="C905" s="11"/>
      <c r="D905" s="11"/>
      <c r="E905" s="11"/>
      <c r="F905" s="11"/>
      <c r="G905" s="8"/>
      <c r="H905" s="8"/>
      <c r="I905" s="8"/>
      <c r="J905" s="8"/>
      <c r="K905" s="8"/>
    </row>
    <row r="906" spans="2:11" x14ac:dyDescent="0.2">
      <c r="B906" s="5"/>
      <c r="C906" s="11"/>
      <c r="D906" s="11"/>
      <c r="E906" s="11"/>
      <c r="F906" s="11"/>
      <c r="G906" s="8"/>
      <c r="H906" s="8"/>
      <c r="I906" s="8"/>
      <c r="J906" s="8"/>
      <c r="K906" s="8"/>
    </row>
    <row r="907" spans="2:11" x14ac:dyDescent="0.2">
      <c r="B907" s="5"/>
      <c r="C907" s="11"/>
      <c r="D907" s="11"/>
      <c r="E907" s="11"/>
      <c r="F907" s="11"/>
      <c r="G907" s="8"/>
      <c r="H907" s="8"/>
      <c r="I907" s="8"/>
      <c r="J907" s="8"/>
      <c r="K907" s="8"/>
    </row>
    <row r="908" spans="2:11" x14ac:dyDescent="0.2">
      <c r="B908" s="5"/>
      <c r="C908" s="11"/>
      <c r="D908" s="11"/>
      <c r="E908" s="11"/>
      <c r="F908" s="11"/>
      <c r="G908" s="8"/>
      <c r="H908" s="8"/>
      <c r="I908" s="8"/>
      <c r="J908" s="8"/>
      <c r="K908" s="8"/>
    </row>
    <row r="909" spans="2:11" x14ac:dyDescent="0.2">
      <c r="B909" s="5"/>
      <c r="C909" s="11"/>
      <c r="D909" s="11"/>
      <c r="E909" s="11"/>
      <c r="F909" s="11"/>
      <c r="G909" s="8"/>
      <c r="H909" s="8"/>
      <c r="I909" s="8"/>
      <c r="J909" s="8"/>
      <c r="K909" s="8"/>
    </row>
    <row r="910" spans="2:11" x14ac:dyDescent="0.2">
      <c r="B910" s="5"/>
      <c r="C910" s="11"/>
      <c r="D910" s="11"/>
      <c r="E910" s="11"/>
      <c r="F910" s="11"/>
      <c r="G910" s="8"/>
      <c r="H910" s="8"/>
      <c r="I910" s="8"/>
      <c r="J910" s="8"/>
      <c r="K910" s="8"/>
    </row>
    <row r="911" spans="2:11" x14ac:dyDescent="0.2">
      <c r="B911" s="5"/>
      <c r="C911" s="11"/>
      <c r="D911" s="11"/>
      <c r="E911" s="11"/>
      <c r="F911" s="11"/>
      <c r="G911" s="8"/>
      <c r="H911" s="8"/>
      <c r="I911" s="8"/>
      <c r="J911" s="8"/>
      <c r="K911" s="8"/>
    </row>
    <row r="912" spans="2:11" x14ac:dyDescent="0.2">
      <c r="B912" s="5"/>
      <c r="C912" s="11"/>
      <c r="D912" s="11"/>
      <c r="E912" s="11"/>
      <c r="F912" s="11"/>
      <c r="G912" s="8"/>
      <c r="H912" s="8"/>
      <c r="I912" s="8"/>
      <c r="J912" s="8"/>
      <c r="K912" s="8"/>
    </row>
    <row r="913" spans="2:11" x14ac:dyDescent="0.2">
      <c r="B913" s="5"/>
      <c r="C913" s="11"/>
      <c r="D913" s="11"/>
      <c r="E913" s="11"/>
      <c r="F913" s="11"/>
      <c r="G913" s="8"/>
      <c r="H913" s="8"/>
      <c r="I913" s="8"/>
      <c r="J913" s="8"/>
      <c r="K913" s="8"/>
    </row>
    <row r="914" spans="2:11" x14ac:dyDescent="0.2">
      <c r="B914" s="5"/>
      <c r="C914" s="11"/>
      <c r="D914" s="11"/>
      <c r="E914" s="11"/>
      <c r="F914" s="11"/>
      <c r="G914" s="8"/>
      <c r="H914" s="8"/>
      <c r="I914" s="8"/>
      <c r="J914" s="8"/>
      <c r="K914" s="8"/>
    </row>
    <row r="915" spans="2:11" x14ac:dyDescent="0.2">
      <c r="B915" s="5"/>
      <c r="C915" s="11"/>
      <c r="D915" s="11"/>
      <c r="E915" s="11"/>
      <c r="F915" s="11"/>
      <c r="G915" s="8"/>
      <c r="H915" s="8"/>
      <c r="I915" s="8"/>
      <c r="J915" s="8"/>
      <c r="K915" s="8"/>
    </row>
    <row r="916" spans="2:11" x14ac:dyDescent="0.2">
      <c r="B916" s="5"/>
      <c r="C916" s="11"/>
      <c r="D916" s="11"/>
      <c r="E916" s="11"/>
      <c r="F916" s="11"/>
      <c r="G916" s="8"/>
      <c r="H916" s="8"/>
      <c r="I916" s="8"/>
      <c r="J916" s="8"/>
      <c r="K916" s="8"/>
    </row>
    <row r="917" spans="2:11" x14ac:dyDescent="0.2">
      <c r="B917" s="5"/>
      <c r="C917" s="11"/>
      <c r="D917" s="11"/>
      <c r="E917" s="11"/>
      <c r="F917" s="11"/>
      <c r="G917" s="8"/>
      <c r="H917" s="8"/>
      <c r="I917" s="8"/>
      <c r="J917" s="8"/>
      <c r="K917" s="8"/>
    </row>
    <row r="918" spans="2:11" x14ac:dyDescent="0.2">
      <c r="B918" s="5"/>
      <c r="C918" s="11"/>
      <c r="D918" s="11"/>
      <c r="E918" s="11"/>
      <c r="F918" s="11"/>
      <c r="G918" s="8"/>
      <c r="H918" s="8"/>
      <c r="I918" s="8"/>
      <c r="J918" s="8"/>
      <c r="K918" s="8"/>
    </row>
    <row r="919" spans="2:11" x14ac:dyDescent="0.2">
      <c r="B919" s="5"/>
      <c r="C919" s="11"/>
      <c r="D919" s="11"/>
      <c r="E919" s="11"/>
      <c r="F919" s="11"/>
      <c r="G919" s="8"/>
      <c r="H919" s="8"/>
      <c r="I919" s="8"/>
      <c r="J919" s="8"/>
      <c r="K919" s="8"/>
    </row>
    <row r="920" spans="2:11" x14ac:dyDescent="0.2">
      <c r="B920" s="5"/>
      <c r="C920" s="11"/>
      <c r="D920" s="11"/>
      <c r="E920" s="11"/>
      <c r="F920" s="11"/>
      <c r="G920" s="8"/>
      <c r="H920" s="8"/>
      <c r="I920" s="8"/>
      <c r="J920" s="8"/>
      <c r="K920" s="8"/>
    </row>
    <row r="921" spans="2:11" x14ac:dyDescent="0.2">
      <c r="B921" s="5"/>
      <c r="C921" s="11"/>
      <c r="D921" s="11"/>
      <c r="E921" s="11"/>
      <c r="F921" s="11"/>
      <c r="G921" s="8"/>
      <c r="H921" s="8"/>
      <c r="I921" s="8"/>
      <c r="J921" s="8"/>
      <c r="K921" s="8"/>
    </row>
    <row r="922" spans="2:11" x14ac:dyDescent="0.2">
      <c r="B922" s="5"/>
      <c r="C922" s="11"/>
      <c r="D922" s="11"/>
      <c r="E922" s="11"/>
      <c r="F922" s="11"/>
      <c r="G922" s="8"/>
      <c r="H922" s="8"/>
      <c r="I922" s="8"/>
      <c r="J922" s="8"/>
      <c r="K922" s="8"/>
    </row>
    <row r="923" spans="2:11" x14ac:dyDescent="0.2">
      <c r="B923" s="5"/>
      <c r="C923" s="11"/>
      <c r="D923" s="11"/>
      <c r="E923" s="11"/>
      <c r="F923" s="11"/>
      <c r="G923" s="8"/>
      <c r="H923" s="8"/>
      <c r="I923" s="8"/>
      <c r="J923" s="8"/>
      <c r="K923" s="8"/>
    </row>
    <row r="924" spans="2:11" x14ac:dyDescent="0.2">
      <c r="B924" s="5"/>
      <c r="C924" s="11"/>
      <c r="D924" s="11"/>
      <c r="E924" s="11"/>
      <c r="F924" s="11"/>
      <c r="G924" s="8"/>
      <c r="H924" s="8"/>
      <c r="I924" s="8"/>
      <c r="J924" s="8"/>
      <c r="K924" s="8"/>
    </row>
    <row r="925" spans="2:11" x14ac:dyDescent="0.2">
      <c r="B925" s="5"/>
      <c r="C925" s="11"/>
      <c r="D925" s="11"/>
      <c r="E925" s="11"/>
      <c r="F925" s="11"/>
      <c r="G925" s="8"/>
      <c r="H925" s="8"/>
      <c r="I925" s="8"/>
      <c r="J925" s="8"/>
      <c r="K925" s="8"/>
    </row>
    <row r="926" spans="2:11" x14ac:dyDescent="0.2">
      <c r="B926" s="5"/>
      <c r="C926" s="11"/>
      <c r="D926" s="11"/>
      <c r="E926" s="11"/>
      <c r="F926" s="11"/>
      <c r="G926" s="8"/>
      <c r="H926" s="8"/>
      <c r="I926" s="8"/>
      <c r="J926" s="8"/>
      <c r="K926" s="8"/>
    </row>
    <row r="927" spans="2:11" x14ac:dyDescent="0.2">
      <c r="B927" s="5"/>
      <c r="C927" s="11"/>
      <c r="D927" s="11"/>
      <c r="E927" s="11"/>
      <c r="F927" s="11"/>
      <c r="G927" s="8"/>
      <c r="H927" s="8"/>
      <c r="I927" s="8"/>
      <c r="J927" s="8"/>
      <c r="K927" s="8"/>
    </row>
    <row r="928" spans="2:11" x14ac:dyDescent="0.2">
      <c r="B928" s="5"/>
      <c r="C928" s="11"/>
      <c r="D928" s="11"/>
      <c r="E928" s="11"/>
      <c r="F928" s="11"/>
      <c r="G928" s="8"/>
      <c r="H928" s="8"/>
      <c r="I928" s="8"/>
      <c r="J928" s="8"/>
      <c r="K928" s="8"/>
    </row>
    <row r="929" spans="2:11" x14ac:dyDescent="0.2">
      <c r="B929" s="5"/>
      <c r="C929" s="11"/>
      <c r="D929" s="11"/>
      <c r="E929" s="11"/>
      <c r="F929" s="11"/>
      <c r="G929" s="8"/>
      <c r="H929" s="8"/>
      <c r="I929" s="8"/>
      <c r="J929" s="8"/>
      <c r="K929" s="8"/>
    </row>
    <row r="930" spans="2:11" x14ac:dyDescent="0.2">
      <c r="B930" s="5"/>
      <c r="C930" s="11"/>
      <c r="D930" s="11"/>
      <c r="E930" s="11"/>
      <c r="F930" s="11"/>
      <c r="G930" s="8"/>
      <c r="H930" s="8"/>
      <c r="I930" s="8"/>
      <c r="J930" s="8"/>
      <c r="K930" s="8"/>
    </row>
    <row r="931" spans="2:11" x14ac:dyDescent="0.2">
      <c r="B931" s="5"/>
      <c r="C931" s="11"/>
      <c r="D931" s="11"/>
      <c r="E931" s="11"/>
      <c r="F931" s="11"/>
      <c r="G931" s="8"/>
      <c r="H931" s="8"/>
      <c r="I931" s="8"/>
      <c r="J931" s="8"/>
      <c r="K931" s="8"/>
    </row>
    <row r="932" spans="2:11" x14ac:dyDescent="0.2">
      <c r="B932" s="5"/>
      <c r="C932" s="11"/>
      <c r="D932" s="11"/>
      <c r="E932" s="11"/>
      <c r="F932" s="11"/>
      <c r="G932" s="8"/>
      <c r="H932" s="8"/>
      <c r="I932" s="8"/>
      <c r="J932" s="8"/>
      <c r="K932" s="8"/>
    </row>
    <row r="933" spans="2:11" x14ac:dyDescent="0.2">
      <c r="B933" s="5"/>
      <c r="C933" s="11"/>
      <c r="D933" s="11"/>
      <c r="E933" s="11"/>
      <c r="F933" s="11"/>
      <c r="G933" s="8"/>
      <c r="H933" s="8"/>
      <c r="I933" s="8"/>
      <c r="J933" s="8"/>
      <c r="K933" s="8"/>
    </row>
    <row r="934" spans="2:11" x14ac:dyDescent="0.2">
      <c r="B934" s="5"/>
      <c r="C934" s="11"/>
      <c r="D934" s="11"/>
      <c r="E934" s="11"/>
      <c r="F934" s="11"/>
      <c r="G934" s="8"/>
      <c r="H934" s="8"/>
      <c r="I934" s="8"/>
      <c r="J934" s="8"/>
      <c r="K934" s="8"/>
    </row>
    <row r="935" spans="2:11" x14ac:dyDescent="0.2">
      <c r="B935" s="5"/>
      <c r="C935" s="11"/>
      <c r="D935" s="11"/>
      <c r="E935" s="11"/>
      <c r="F935" s="11"/>
      <c r="G935" s="8"/>
      <c r="H935" s="8"/>
      <c r="I935" s="8"/>
      <c r="J935" s="8"/>
      <c r="K935" s="8"/>
    </row>
    <row r="936" spans="2:11" x14ac:dyDescent="0.2">
      <c r="B936" s="5"/>
      <c r="C936" s="11"/>
      <c r="D936" s="11"/>
      <c r="E936" s="11"/>
      <c r="F936" s="11"/>
      <c r="G936" s="8"/>
      <c r="H936" s="8"/>
      <c r="I936" s="8"/>
      <c r="J936" s="8"/>
      <c r="K936" s="8"/>
    </row>
    <row r="937" spans="2:11" x14ac:dyDescent="0.2">
      <c r="B937" s="5"/>
      <c r="C937" s="11"/>
      <c r="D937" s="11"/>
      <c r="E937" s="11"/>
      <c r="F937" s="11"/>
      <c r="G937" s="8"/>
      <c r="H937" s="8"/>
      <c r="I937" s="8"/>
      <c r="J937" s="8"/>
      <c r="K937" s="8"/>
    </row>
    <row r="938" spans="2:11" x14ac:dyDescent="0.2">
      <c r="B938" s="5"/>
      <c r="C938" s="11"/>
      <c r="D938" s="11"/>
      <c r="E938" s="11"/>
      <c r="F938" s="11"/>
      <c r="G938" s="8"/>
      <c r="H938" s="8"/>
      <c r="I938" s="8"/>
      <c r="J938" s="8"/>
      <c r="K938" s="8"/>
    </row>
    <row r="939" spans="2:11" x14ac:dyDescent="0.2">
      <c r="B939" s="5"/>
      <c r="C939" s="11"/>
      <c r="D939" s="11"/>
      <c r="E939" s="11"/>
      <c r="F939" s="11"/>
      <c r="G939" s="8"/>
      <c r="H939" s="8"/>
      <c r="I939" s="8"/>
      <c r="J939" s="8"/>
      <c r="K939" s="8"/>
    </row>
    <row r="940" spans="2:11" x14ac:dyDescent="0.2">
      <c r="B940" s="5"/>
      <c r="C940" s="11"/>
      <c r="D940" s="11"/>
      <c r="E940" s="11"/>
      <c r="F940" s="11"/>
      <c r="G940" s="8"/>
      <c r="H940" s="8"/>
      <c r="I940" s="8"/>
      <c r="J940" s="8"/>
      <c r="K940" s="8"/>
    </row>
    <row r="941" spans="2:11" x14ac:dyDescent="0.2">
      <c r="B941" s="5"/>
      <c r="C941" s="11"/>
      <c r="D941" s="11"/>
      <c r="E941" s="11"/>
      <c r="F941" s="11"/>
      <c r="G941" s="8"/>
      <c r="H941" s="8"/>
      <c r="I941" s="8"/>
      <c r="J941" s="8"/>
      <c r="K941" s="8"/>
    </row>
    <row r="942" spans="2:11" x14ac:dyDescent="0.2">
      <c r="B942" s="5"/>
      <c r="C942" s="11"/>
      <c r="D942" s="11"/>
      <c r="E942" s="11"/>
      <c r="F942" s="11"/>
      <c r="G942" s="8"/>
      <c r="H942" s="8"/>
      <c r="I942" s="8"/>
      <c r="J942" s="8"/>
      <c r="K942" s="8"/>
    </row>
    <row r="943" spans="2:11" x14ac:dyDescent="0.2">
      <c r="B943" s="5"/>
      <c r="C943" s="11"/>
      <c r="D943" s="11"/>
      <c r="E943" s="11"/>
      <c r="F943" s="11"/>
      <c r="G943" s="8"/>
      <c r="H943" s="8"/>
      <c r="I943" s="8"/>
      <c r="J943" s="8"/>
      <c r="K943" s="8"/>
    </row>
    <row r="944" spans="2:11" x14ac:dyDescent="0.2">
      <c r="B944" s="5"/>
      <c r="C944" s="11"/>
      <c r="D944" s="11"/>
      <c r="E944" s="11"/>
      <c r="F944" s="11"/>
      <c r="G944" s="8"/>
      <c r="H944" s="8"/>
      <c r="I944" s="8"/>
      <c r="J944" s="8"/>
      <c r="K944" s="8"/>
    </row>
    <row r="945" spans="2:11" x14ac:dyDescent="0.2">
      <c r="B945" s="5"/>
      <c r="C945" s="11"/>
      <c r="D945" s="11"/>
      <c r="E945" s="11"/>
      <c r="F945" s="11"/>
      <c r="G945" s="8"/>
      <c r="H945" s="8"/>
      <c r="I945" s="8"/>
      <c r="J945" s="8"/>
      <c r="K945" s="8"/>
    </row>
    <row r="946" spans="2:11" x14ac:dyDescent="0.2">
      <c r="B946" s="5"/>
      <c r="C946" s="11"/>
      <c r="D946" s="11"/>
      <c r="E946" s="11"/>
      <c r="F946" s="11"/>
      <c r="G946" s="8"/>
      <c r="H946" s="8"/>
      <c r="I946" s="8"/>
      <c r="J946" s="8"/>
      <c r="K946" s="8"/>
    </row>
    <row r="947" spans="2:11" x14ac:dyDescent="0.2">
      <c r="B947" s="5"/>
      <c r="C947" s="11"/>
      <c r="D947" s="11"/>
      <c r="E947" s="11"/>
      <c r="F947" s="11"/>
      <c r="G947" s="8"/>
      <c r="H947" s="8"/>
      <c r="I947" s="8"/>
      <c r="J947" s="8"/>
      <c r="K947" s="8"/>
    </row>
    <row r="948" spans="2:11" x14ac:dyDescent="0.2">
      <c r="B948" s="5"/>
      <c r="C948" s="11"/>
      <c r="D948" s="11"/>
      <c r="E948" s="11"/>
      <c r="F948" s="11"/>
      <c r="G948" s="8"/>
      <c r="H948" s="8"/>
      <c r="I948" s="8"/>
      <c r="J948" s="8"/>
      <c r="K948" s="8"/>
    </row>
    <row r="949" spans="2:11" x14ac:dyDescent="0.2">
      <c r="B949" s="5"/>
      <c r="C949" s="11"/>
      <c r="D949" s="11"/>
      <c r="E949" s="11"/>
      <c r="F949" s="11"/>
      <c r="G949" s="8"/>
      <c r="H949" s="8"/>
      <c r="I949" s="8"/>
      <c r="J949" s="8"/>
      <c r="K949" s="8"/>
    </row>
    <row r="950" spans="2:11" x14ac:dyDescent="0.2">
      <c r="B950" s="5"/>
      <c r="C950" s="11"/>
      <c r="D950" s="11"/>
      <c r="E950" s="11"/>
      <c r="F950" s="11"/>
      <c r="G950" s="8"/>
      <c r="H950" s="8"/>
      <c r="I950" s="8"/>
      <c r="J950" s="8"/>
      <c r="K950" s="8"/>
    </row>
    <row r="951" spans="2:11" x14ac:dyDescent="0.2">
      <c r="B951" s="5"/>
      <c r="C951" s="11"/>
      <c r="D951" s="11"/>
      <c r="E951" s="11"/>
      <c r="F951" s="11"/>
      <c r="G951" s="8"/>
      <c r="H951" s="8"/>
      <c r="I951" s="8"/>
      <c r="J951" s="8"/>
      <c r="K951" s="8"/>
    </row>
    <row r="952" spans="2:11" x14ac:dyDescent="0.2">
      <c r="B952" s="5"/>
      <c r="C952" s="11"/>
      <c r="D952" s="11"/>
      <c r="E952" s="11"/>
      <c r="F952" s="11"/>
      <c r="G952" s="8"/>
      <c r="H952" s="8"/>
      <c r="I952" s="8"/>
      <c r="J952" s="8"/>
      <c r="K952" s="8"/>
    </row>
    <row r="953" spans="2:11" x14ac:dyDescent="0.2">
      <c r="B953" s="5"/>
      <c r="C953" s="11"/>
      <c r="D953" s="11"/>
      <c r="E953" s="11"/>
      <c r="F953" s="11"/>
      <c r="G953" s="8"/>
      <c r="H953" s="8"/>
      <c r="I953" s="8"/>
      <c r="J953" s="8"/>
      <c r="K953" s="8"/>
    </row>
    <row r="954" spans="2:11" x14ac:dyDescent="0.2">
      <c r="B954" s="5"/>
      <c r="C954" s="11"/>
      <c r="D954" s="11"/>
      <c r="E954" s="11"/>
      <c r="F954" s="11"/>
      <c r="G954" s="8"/>
      <c r="H954" s="8"/>
      <c r="I954" s="8"/>
      <c r="J954" s="8"/>
      <c r="K954" s="8"/>
    </row>
    <row r="955" spans="2:11" x14ac:dyDescent="0.2">
      <c r="B955" s="5"/>
      <c r="C955" s="11"/>
      <c r="D955" s="11"/>
      <c r="E955" s="11"/>
      <c r="F955" s="11"/>
      <c r="G955" s="8"/>
      <c r="H955" s="8"/>
      <c r="I955" s="8"/>
      <c r="J955" s="8"/>
      <c r="K955" s="8"/>
    </row>
    <row r="956" spans="2:11" x14ac:dyDescent="0.2">
      <c r="B956" s="5"/>
      <c r="C956" s="11"/>
      <c r="D956" s="11"/>
      <c r="E956" s="11"/>
      <c r="F956" s="11"/>
      <c r="G956" s="8"/>
      <c r="H956" s="8"/>
      <c r="I956" s="8"/>
      <c r="J956" s="8"/>
      <c r="K956" s="8"/>
    </row>
    <row r="957" spans="2:11" x14ac:dyDescent="0.2">
      <c r="B957" s="5"/>
      <c r="C957" s="11"/>
      <c r="D957" s="11"/>
      <c r="E957" s="11"/>
      <c r="F957" s="11"/>
      <c r="G957" s="8"/>
      <c r="H957" s="8"/>
      <c r="I957" s="8"/>
      <c r="J957" s="8"/>
      <c r="K957" s="8"/>
    </row>
    <row r="958" spans="2:11" x14ac:dyDescent="0.2">
      <c r="B958" s="5"/>
      <c r="C958" s="11"/>
      <c r="D958" s="11"/>
      <c r="E958" s="11"/>
      <c r="F958" s="11"/>
      <c r="G958" s="8"/>
      <c r="H958" s="8"/>
      <c r="I958" s="8"/>
      <c r="J958" s="8"/>
      <c r="K958" s="8"/>
    </row>
    <row r="959" spans="2:11" x14ac:dyDescent="0.2">
      <c r="B959" s="5"/>
      <c r="C959" s="11"/>
      <c r="D959" s="11"/>
      <c r="E959" s="11"/>
      <c r="F959" s="11"/>
      <c r="G959" s="8"/>
      <c r="H959" s="8"/>
      <c r="I959" s="8"/>
      <c r="J959" s="8"/>
      <c r="K959" s="8"/>
    </row>
    <row r="960" spans="2:11" x14ac:dyDescent="0.2">
      <c r="B960" s="5"/>
      <c r="C960" s="11"/>
      <c r="D960" s="11"/>
      <c r="E960" s="11"/>
      <c r="F960" s="11"/>
      <c r="G960" s="8"/>
      <c r="H960" s="8"/>
      <c r="I960" s="8"/>
      <c r="J960" s="8"/>
      <c r="K960" s="8"/>
    </row>
    <row r="961" spans="2:11" x14ac:dyDescent="0.2">
      <c r="B961" s="5"/>
      <c r="C961" s="11"/>
      <c r="D961" s="11"/>
      <c r="E961" s="11"/>
      <c r="F961" s="11"/>
      <c r="G961" s="8"/>
      <c r="H961" s="8"/>
      <c r="I961" s="8"/>
      <c r="J961" s="8"/>
      <c r="K961" s="8"/>
    </row>
    <row r="962" spans="2:11" x14ac:dyDescent="0.2">
      <c r="B962" s="5"/>
      <c r="C962" s="11"/>
      <c r="D962" s="11"/>
      <c r="E962" s="11"/>
      <c r="F962" s="11"/>
      <c r="G962" s="8"/>
      <c r="H962" s="8"/>
      <c r="I962" s="8"/>
      <c r="J962" s="8"/>
      <c r="K962" s="8"/>
    </row>
    <row r="963" spans="2:11" x14ac:dyDescent="0.2">
      <c r="B963" s="5"/>
      <c r="C963" s="11"/>
      <c r="D963" s="11"/>
      <c r="E963" s="11"/>
      <c r="F963" s="11"/>
      <c r="G963" s="8"/>
      <c r="H963" s="8"/>
      <c r="I963" s="8"/>
      <c r="J963" s="8"/>
      <c r="K963" s="8"/>
    </row>
    <row r="964" spans="2:11" x14ac:dyDescent="0.2">
      <c r="B964" s="5"/>
      <c r="C964" s="11"/>
      <c r="D964" s="11"/>
      <c r="E964" s="11"/>
      <c r="F964" s="11"/>
      <c r="G964" s="8"/>
      <c r="H964" s="8"/>
      <c r="I964" s="8"/>
      <c r="J964" s="8"/>
      <c r="K964" s="8"/>
    </row>
    <row r="965" spans="2:11" x14ac:dyDescent="0.2">
      <c r="B965" s="5"/>
      <c r="C965" s="11"/>
      <c r="D965" s="11"/>
      <c r="E965" s="11"/>
      <c r="F965" s="11"/>
      <c r="G965" s="8"/>
      <c r="H965" s="8"/>
      <c r="I965" s="8"/>
      <c r="J965" s="8"/>
      <c r="K965" s="8"/>
    </row>
    <row r="966" spans="2:11" x14ac:dyDescent="0.2">
      <c r="B966" s="5"/>
      <c r="C966" s="11"/>
      <c r="D966" s="11"/>
      <c r="E966" s="11"/>
      <c r="F966" s="11"/>
      <c r="G966" s="8"/>
      <c r="H966" s="8"/>
      <c r="I966" s="8"/>
      <c r="J966" s="8"/>
      <c r="K966" s="8"/>
    </row>
    <row r="967" spans="2:11" x14ac:dyDescent="0.2">
      <c r="B967" s="5"/>
      <c r="C967" s="11"/>
      <c r="D967" s="11"/>
      <c r="E967" s="11"/>
      <c r="F967" s="11"/>
      <c r="G967" s="8"/>
      <c r="H967" s="8"/>
      <c r="I967" s="8"/>
      <c r="J967" s="8"/>
      <c r="K967" s="8"/>
    </row>
    <row r="968" spans="2:11" x14ac:dyDescent="0.2">
      <c r="B968" s="5"/>
      <c r="C968" s="11"/>
      <c r="D968" s="11"/>
      <c r="E968" s="11"/>
      <c r="F968" s="11"/>
      <c r="G968" s="8"/>
      <c r="H968" s="8"/>
      <c r="I968" s="8"/>
      <c r="J968" s="8"/>
      <c r="K968" s="8"/>
    </row>
    <row r="969" spans="2:11" x14ac:dyDescent="0.2">
      <c r="B969" s="5"/>
      <c r="C969" s="11"/>
      <c r="D969" s="11"/>
      <c r="E969" s="11"/>
      <c r="F969" s="11"/>
      <c r="G969" s="8"/>
      <c r="H969" s="8"/>
      <c r="I969" s="8"/>
      <c r="J969" s="8"/>
      <c r="K969" s="8"/>
    </row>
    <row r="970" spans="2:11" x14ac:dyDescent="0.2">
      <c r="B970" s="5"/>
      <c r="C970" s="11"/>
      <c r="D970" s="11"/>
      <c r="E970" s="11"/>
      <c r="F970" s="11"/>
      <c r="G970" s="8"/>
      <c r="H970" s="8"/>
      <c r="I970" s="8"/>
      <c r="J970" s="8"/>
      <c r="K970" s="8"/>
    </row>
    <row r="971" spans="2:11" x14ac:dyDescent="0.2">
      <c r="B971" s="5"/>
      <c r="C971" s="11"/>
      <c r="D971" s="11"/>
      <c r="E971" s="11"/>
      <c r="F971" s="11"/>
      <c r="G971" s="8"/>
      <c r="H971" s="8"/>
      <c r="I971" s="8"/>
      <c r="J971" s="8"/>
      <c r="K971" s="8"/>
    </row>
    <row r="972" spans="2:11" x14ac:dyDescent="0.2">
      <c r="B972" s="5"/>
      <c r="C972" s="11"/>
      <c r="D972" s="11"/>
      <c r="E972" s="11"/>
      <c r="F972" s="11"/>
      <c r="G972" s="8"/>
      <c r="H972" s="8"/>
      <c r="I972" s="8"/>
      <c r="J972" s="8"/>
      <c r="K972" s="8"/>
    </row>
    <row r="973" spans="2:11" x14ac:dyDescent="0.2">
      <c r="B973" s="5"/>
      <c r="C973" s="11"/>
      <c r="D973" s="11"/>
      <c r="E973" s="11"/>
      <c r="F973" s="11"/>
      <c r="G973" s="8"/>
      <c r="H973" s="8"/>
      <c r="I973" s="8"/>
      <c r="J973" s="8"/>
      <c r="K973" s="8"/>
    </row>
    <row r="974" spans="2:11" x14ac:dyDescent="0.2">
      <c r="B974" s="5"/>
      <c r="C974" s="11"/>
      <c r="D974" s="11"/>
      <c r="E974" s="11"/>
      <c r="F974" s="11"/>
      <c r="G974" s="8"/>
      <c r="H974" s="8"/>
      <c r="I974" s="8"/>
      <c r="J974" s="8"/>
      <c r="K974" s="8"/>
    </row>
    <row r="975" spans="2:11" x14ac:dyDescent="0.2">
      <c r="B975" s="5"/>
      <c r="C975" s="11"/>
      <c r="D975" s="11"/>
      <c r="E975" s="11"/>
      <c r="F975" s="11"/>
      <c r="G975" s="8"/>
      <c r="H975" s="8"/>
      <c r="I975" s="8"/>
      <c r="J975" s="8"/>
      <c r="K975" s="8"/>
    </row>
    <row r="976" spans="2:11" x14ac:dyDescent="0.2">
      <c r="B976" s="5"/>
      <c r="C976" s="11"/>
      <c r="D976" s="11"/>
      <c r="E976" s="11"/>
      <c r="F976" s="11"/>
      <c r="G976" s="8"/>
      <c r="H976" s="8"/>
      <c r="I976" s="8"/>
      <c r="J976" s="8"/>
      <c r="K976" s="8"/>
    </row>
    <row r="977" spans="2:11" x14ac:dyDescent="0.2">
      <c r="B977" s="5"/>
      <c r="C977" s="11"/>
      <c r="D977" s="11"/>
      <c r="E977" s="11"/>
      <c r="F977" s="11"/>
      <c r="G977" s="8"/>
      <c r="H977" s="8"/>
      <c r="I977" s="8"/>
      <c r="J977" s="8"/>
      <c r="K977" s="8"/>
    </row>
    <row r="978" spans="2:11" x14ac:dyDescent="0.2">
      <c r="B978" s="5"/>
      <c r="C978" s="11"/>
      <c r="D978" s="11"/>
      <c r="E978" s="11"/>
      <c r="F978" s="11"/>
      <c r="G978" s="8"/>
      <c r="H978" s="8"/>
      <c r="I978" s="8"/>
      <c r="J978" s="8"/>
      <c r="K978" s="8"/>
    </row>
    <row r="979" spans="2:11" x14ac:dyDescent="0.2">
      <c r="B979" s="5"/>
      <c r="C979" s="11"/>
      <c r="D979" s="11"/>
      <c r="E979" s="11"/>
      <c r="F979" s="11"/>
      <c r="G979" s="8"/>
      <c r="H979" s="8"/>
      <c r="I979" s="8"/>
      <c r="J979" s="8"/>
      <c r="K979" s="8"/>
    </row>
    <row r="980" spans="2:11" x14ac:dyDescent="0.2">
      <c r="B980" s="5"/>
      <c r="C980" s="11"/>
      <c r="D980" s="11"/>
      <c r="E980" s="11"/>
      <c r="F980" s="11"/>
      <c r="G980" s="8"/>
      <c r="H980" s="8"/>
      <c r="I980" s="8"/>
      <c r="J980" s="8"/>
      <c r="K980" s="8"/>
    </row>
    <row r="981" spans="2:11" x14ac:dyDescent="0.2">
      <c r="B981" s="5"/>
      <c r="C981" s="11"/>
      <c r="D981" s="11"/>
      <c r="E981" s="11"/>
      <c r="F981" s="11"/>
      <c r="G981" s="8"/>
      <c r="H981" s="8"/>
      <c r="I981" s="8"/>
      <c r="J981" s="8"/>
      <c r="K981" s="8"/>
    </row>
    <row r="982" spans="2:11" x14ac:dyDescent="0.2">
      <c r="B982" s="5"/>
      <c r="C982" s="11"/>
      <c r="D982" s="11"/>
      <c r="E982" s="11"/>
      <c r="F982" s="11"/>
      <c r="G982" s="8"/>
      <c r="H982" s="8"/>
      <c r="I982" s="8"/>
      <c r="J982" s="8"/>
      <c r="K982" s="8"/>
    </row>
    <row r="983" spans="2:11" x14ac:dyDescent="0.2">
      <c r="B983" s="5"/>
      <c r="C983" s="11"/>
      <c r="D983" s="11"/>
      <c r="E983" s="11"/>
      <c r="F983" s="11"/>
      <c r="G983" s="8"/>
      <c r="H983" s="8"/>
      <c r="I983" s="8"/>
      <c r="J983" s="8"/>
      <c r="K983" s="8"/>
    </row>
    <row r="984" spans="2:11" x14ac:dyDescent="0.2">
      <c r="B984" s="5"/>
      <c r="C984" s="11"/>
      <c r="D984" s="11"/>
      <c r="E984" s="11"/>
      <c r="F984" s="11"/>
      <c r="G984" s="8"/>
      <c r="H984" s="8"/>
      <c r="I984" s="8"/>
      <c r="J984" s="8"/>
      <c r="K984" s="8"/>
    </row>
    <row r="985" spans="2:11" x14ac:dyDescent="0.2">
      <c r="B985" s="5"/>
      <c r="C985" s="11"/>
      <c r="D985" s="11"/>
      <c r="E985" s="11"/>
      <c r="F985" s="11"/>
      <c r="G985" s="8"/>
      <c r="H985" s="8"/>
      <c r="I985" s="8"/>
      <c r="J985" s="8"/>
      <c r="K985" s="8"/>
    </row>
    <row r="986" spans="2:11" x14ac:dyDescent="0.2">
      <c r="B986" s="5"/>
      <c r="C986" s="11"/>
      <c r="D986" s="11"/>
      <c r="E986" s="11"/>
      <c r="F986" s="11"/>
      <c r="G986" s="8"/>
      <c r="H986" s="8"/>
      <c r="I986" s="8"/>
      <c r="J986" s="8"/>
      <c r="K986" s="8"/>
    </row>
    <row r="987" spans="2:11" x14ac:dyDescent="0.2">
      <c r="B987" s="5"/>
      <c r="C987" s="11"/>
      <c r="D987" s="11"/>
      <c r="E987" s="11"/>
      <c r="F987" s="11"/>
      <c r="G987" s="8"/>
      <c r="H987" s="8"/>
      <c r="I987" s="8"/>
      <c r="J987" s="8"/>
      <c r="K987" s="8"/>
    </row>
    <row r="988" spans="2:11" x14ac:dyDescent="0.2">
      <c r="B988" s="5"/>
      <c r="C988" s="11"/>
      <c r="D988" s="11"/>
      <c r="E988" s="11"/>
      <c r="F988" s="11"/>
      <c r="G988" s="8"/>
      <c r="H988" s="8"/>
      <c r="I988" s="8"/>
      <c r="J988" s="8"/>
      <c r="K988" s="8"/>
    </row>
    <row r="989" spans="2:11" x14ac:dyDescent="0.2">
      <c r="B989" s="5"/>
      <c r="C989" s="11"/>
      <c r="D989" s="11"/>
      <c r="E989" s="11"/>
      <c r="F989" s="11"/>
      <c r="G989" s="8"/>
      <c r="H989" s="8"/>
      <c r="I989" s="8"/>
      <c r="J989" s="8"/>
      <c r="K989" s="8"/>
    </row>
    <row r="990" spans="2:11" x14ac:dyDescent="0.2">
      <c r="B990" s="5"/>
      <c r="C990" s="11"/>
      <c r="D990" s="11"/>
      <c r="E990" s="11"/>
      <c r="F990" s="11"/>
      <c r="G990" s="8"/>
      <c r="H990" s="8"/>
      <c r="I990" s="8"/>
      <c r="J990" s="8"/>
      <c r="K990" s="8"/>
    </row>
    <row r="991" spans="2:11" x14ac:dyDescent="0.2">
      <c r="B991" s="5"/>
      <c r="C991" s="11"/>
      <c r="D991" s="11"/>
      <c r="E991" s="11"/>
      <c r="F991" s="11"/>
      <c r="G991" s="8"/>
      <c r="H991" s="8"/>
      <c r="I991" s="8"/>
      <c r="J991" s="8"/>
      <c r="K991" s="8"/>
    </row>
    <row r="992" spans="2:11" x14ac:dyDescent="0.2">
      <c r="B992" s="5"/>
      <c r="C992" s="11"/>
      <c r="D992" s="11"/>
      <c r="E992" s="11"/>
      <c r="F992" s="11"/>
      <c r="G992" s="8"/>
      <c r="H992" s="8"/>
      <c r="I992" s="8"/>
      <c r="J992" s="8"/>
      <c r="K992" s="8"/>
    </row>
    <row r="993" spans="2:11" x14ac:dyDescent="0.2">
      <c r="B993" s="5"/>
      <c r="C993" s="11"/>
      <c r="D993" s="11"/>
      <c r="E993" s="11"/>
      <c r="F993" s="11"/>
      <c r="G993" s="8"/>
      <c r="H993" s="8"/>
      <c r="I993" s="8"/>
      <c r="J993" s="8"/>
      <c r="K993" s="8"/>
    </row>
    <row r="994" spans="2:11" x14ac:dyDescent="0.2">
      <c r="B994" s="5"/>
      <c r="C994" s="11"/>
      <c r="D994" s="11"/>
      <c r="E994" s="11"/>
      <c r="F994" s="11"/>
      <c r="G994" s="8"/>
      <c r="H994" s="8"/>
      <c r="I994" s="8"/>
      <c r="J994" s="8"/>
      <c r="K994" s="8"/>
    </row>
    <row r="995" spans="2:11" x14ac:dyDescent="0.2">
      <c r="B995" s="5"/>
      <c r="C995" s="11"/>
      <c r="D995" s="11"/>
      <c r="E995" s="11"/>
      <c r="F995" s="11"/>
      <c r="G995" s="8"/>
      <c r="H995" s="8"/>
      <c r="I995" s="8"/>
      <c r="J995" s="8"/>
      <c r="K995" s="8"/>
    </row>
    <row r="996" spans="2:11" x14ac:dyDescent="0.2">
      <c r="B996" s="5"/>
      <c r="C996" s="11"/>
      <c r="D996" s="11"/>
      <c r="E996" s="11"/>
      <c r="F996" s="11"/>
      <c r="G996" s="8"/>
      <c r="H996" s="8"/>
      <c r="I996" s="8"/>
      <c r="J996" s="8"/>
      <c r="K996" s="8"/>
    </row>
    <row r="997" spans="2:11" x14ac:dyDescent="0.2">
      <c r="B997" s="5"/>
      <c r="C997" s="11"/>
      <c r="D997" s="11"/>
      <c r="E997" s="11"/>
      <c r="F997" s="11"/>
      <c r="G997" s="8"/>
      <c r="H997" s="8"/>
      <c r="I997" s="8"/>
      <c r="J997" s="8"/>
      <c r="K997" s="8"/>
    </row>
    <row r="998" spans="2:11" x14ac:dyDescent="0.2">
      <c r="B998" s="5"/>
      <c r="C998" s="11"/>
      <c r="D998" s="11"/>
      <c r="E998" s="11"/>
      <c r="F998" s="11"/>
      <c r="G998" s="8"/>
      <c r="H998" s="8"/>
      <c r="I998" s="8"/>
      <c r="J998" s="8"/>
      <c r="K998" s="8"/>
    </row>
    <row r="999" spans="2:11" x14ac:dyDescent="0.2">
      <c r="B999" s="5"/>
      <c r="C999" s="11"/>
      <c r="D999" s="11"/>
      <c r="E999" s="11"/>
      <c r="F999" s="11"/>
      <c r="G999" s="8"/>
      <c r="H999" s="8"/>
      <c r="I999" s="8"/>
      <c r="J999" s="8"/>
      <c r="K999" s="8"/>
    </row>
    <row r="1000" spans="2:11" x14ac:dyDescent="0.2">
      <c r="B1000" s="5"/>
      <c r="C1000" s="11"/>
      <c r="D1000" s="11"/>
      <c r="E1000" s="11"/>
      <c r="F1000" s="11"/>
      <c r="G1000" s="8"/>
      <c r="H1000" s="8"/>
      <c r="I1000" s="8"/>
      <c r="J1000" s="8"/>
      <c r="K1000" s="8"/>
    </row>
    <row r="1001" spans="2:11" x14ac:dyDescent="0.2">
      <c r="B1001" s="5"/>
      <c r="C1001" s="11"/>
      <c r="D1001" s="11"/>
      <c r="E1001" s="11"/>
      <c r="F1001" s="11"/>
      <c r="G1001" s="8"/>
      <c r="H1001" s="8"/>
      <c r="I1001" s="8"/>
      <c r="J1001" s="8"/>
      <c r="K1001" s="8"/>
    </row>
    <row r="1002" spans="2:11" x14ac:dyDescent="0.2">
      <c r="B1002" s="5"/>
      <c r="C1002" s="11"/>
      <c r="D1002" s="11"/>
      <c r="E1002" s="11"/>
      <c r="F1002" s="11"/>
      <c r="G1002" s="8"/>
      <c r="H1002" s="8"/>
      <c r="I1002" s="8"/>
      <c r="J1002" s="8"/>
      <c r="K1002" s="8"/>
    </row>
    <row r="1003" spans="2:11" x14ac:dyDescent="0.2">
      <c r="B1003" s="5"/>
      <c r="C1003" s="11"/>
      <c r="D1003" s="11"/>
      <c r="E1003" s="11"/>
      <c r="F1003" s="11"/>
      <c r="G1003" s="8"/>
      <c r="H1003" s="8"/>
      <c r="I1003" s="8"/>
      <c r="J1003" s="8"/>
      <c r="K1003" s="8"/>
    </row>
    <row r="1004" spans="2:11" x14ac:dyDescent="0.2">
      <c r="B1004" s="5"/>
      <c r="C1004" s="11"/>
      <c r="D1004" s="11"/>
      <c r="E1004" s="11"/>
      <c r="F1004" s="11"/>
      <c r="G1004" s="8"/>
      <c r="H1004" s="8"/>
      <c r="I1004" s="8"/>
      <c r="J1004" s="8"/>
      <c r="K1004" s="8"/>
    </row>
    <row r="1005" spans="2:11" x14ac:dyDescent="0.2">
      <c r="B1005" s="5"/>
      <c r="C1005" s="11"/>
      <c r="D1005" s="11"/>
      <c r="E1005" s="11"/>
      <c r="F1005" s="11"/>
      <c r="G1005" s="8"/>
      <c r="H1005" s="8"/>
      <c r="I1005" s="8"/>
      <c r="J1005" s="8"/>
      <c r="K1005" s="8"/>
    </row>
    <row r="1006" spans="2:11" x14ac:dyDescent="0.2">
      <c r="B1006" s="5"/>
      <c r="C1006" s="11"/>
      <c r="D1006" s="11"/>
      <c r="E1006" s="11"/>
      <c r="F1006" s="11"/>
      <c r="G1006" s="8"/>
      <c r="H1006" s="8"/>
      <c r="I1006" s="8"/>
      <c r="J1006" s="8"/>
      <c r="K1006" s="8"/>
    </row>
    <row r="1007" spans="2:11" x14ac:dyDescent="0.2">
      <c r="B1007" s="5"/>
      <c r="C1007" s="11"/>
      <c r="D1007" s="11"/>
      <c r="E1007" s="11"/>
      <c r="F1007" s="11"/>
      <c r="G1007" s="8"/>
      <c r="H1007" s="8"/>
      <c r="I1007" s="8"/>
      <c r="J1007" s="8"/>
      <c r="K1007" s="8"/>
    </row>
    <row r="1008" spans="2:11" x14ac:dyDescent="0.2">
      <c r="B1008" s="5"/>
      <c r="C1008" s="11"/>
      <c r="D1008" s="11"/>
      <c r="E1008" s="11"/>
      <c r="F1008" s="11"/>
      <c r="G1008" s="8"/>
      <c r="H1008" s="8"/>
      <c r="I1008" s="8"/>
      <c r="J1008" s="8"/>
      <c r="K1008" s="8"/>
    </row>
    <row r="1009" spans="2:11" x14ac:dyDescent="0.2">
      <c r="B1009" s="5"/>
      <c r="C1009" s="11"/>
      <c r="D1009" s="11"/>
      <c r="E1009" s="11"/>
      <c r="F1009" s="11"/>
      <c r="G1009" s="8"/>
      <c r="H1009" s="8"/>
      <c r="I1009" s="8"/>
      <c r="J1009" s="8"/>
      <c r="K1009" s="8"/>
    </row>
    <row r="1010" spans="2:11" x14ac:dyDescent="0.2">
      <c r="B1010" s="5"/>
      <c r="C1010" s="11"/>
      <c r="D1010" s="11"/>
      <c r="E1010" s="11"/>
      <c r="F1010" s="11"/>
      <c r="G1010" s="8"/>
      <c r="H1010" s="8"/>
      <c r="I1010" s="8"/>
      <c r="J1010" s="8"/>
      <c r="K1010" s="8"/>
    </row>
    <row r="1011" spans="2:11" x14ac:dyDescent="0.2">
      <c r="B1011" s="5"/>
      <c r="C1011" s="11"/>
      <c r="D1011" s="11"/>
      <c r="E1011" s="11"/>
      <c r="F1011" s="11"/>
      <c r="G1011" s="8"/>
      <c r="H1011" s="8"/>
      <c r="I1011" s="8"/>
      <c r="J1011" s="8"/>
      <c r="K1011" s="8"/>
    </row>
    <row r="1012" spans="2:11" x14ac:dyDescent="0.2">
      <c r="B1012" s="5"/>
      <c r="C1012" s="11"/>
      <c r="D1012" s="11"/>
      <c r="E1012" s="11"/>
      <c r="F1012" s="11"/>
      <c r="G1012" s="8"/>
      <c r="H1012" s="8"/>
      <c r="I1012" s="8"/>
      <c r="J1012" s="8"/>
      <c r="K1012" s="8"/>
    </row>
    <row r="1013" spans="2:11" x14ac:dyDescent="0.2">
      <c r="B1013" s="5"/>
      <c r="C1013" s="11"/>
      <c r="D1013" s="11"/>
      <c r="E1013" s="11"/>
      <c r="F1013" s="11"/>
      <c r="G1013" s="8"/>
      <c r="H1013" s="8"/>
      <c r="I1013" s="8"/>
      <c r="J1013" s="8"/>
      <c r="K1013" s="8"/>
    </row>
    <row r="1014" spans="2:11" x14ac:dyDescent="0.2">
      <c r="B1014" s="5"/>
      <c r="C1014" s="11"/>
      <c r="D1014" s="11"/>
      <c r="E1014" s="11"/>
      <c r="F1014" s="11"/>
      <c r="G1014" s="8"/>
      <c r="H1014" s="8"/>
      <c r="I1014" s="8"/>
      <c r="J1014" s="8"/>
      <c r="K1014" s="8"/>
    </row>
    <row r="1015" spans="2:11" x14ac:dyDescent="0.2">
      <c r="B1015" s="5"/>
      <c r="C1015" s="11"/>
      <c r="D1015" s="11"/>
      <c r="E1015" s="11"/>
      <c r="F1015" s="11"/>
      <c r="G1015" s="8"/>
      <c r="H1015" s="8"/>
      <c r="I1015" s="8"/>
      <c r="J1015" s="8"/>
      <c r="K1015" s="8"/>
    </row>
    <row r="1016" spans="2:11" x14ac:dyDescent="0.2">
      <c r="B1016" s="5"/>
      <c r="C1016" s="11"/>
      <c r="D1016" s="11"/>
      <c r="E1016" s="11"/>
      <c r="F1016" s="11"/>
      <c r="G1016" s="8"/>
      <c r="H1016" s="8"/>
      <c r="I1016" s="8"/>
      <c r="J1016" s="8"/>
      <c r="K1016" s="8"/>
    </row>
    <row r="1017" spans="2:11" x14ac:dyDescent="0.2">
      <c r="B1017" s="5"/>
      <c r="C1017" s="11"/>
      <c r="D1017" s="11"/>
      <c r="E1017" s="11"/>
      <c r="F1017" s="11"/>
      <c r="G1017" s="8"/>
      <c r="H1017" s="8"/>
      <c r="I1017" s="8"/>
      <c r="J1017" s="8"/>
      <c r="K1017" s="8"/>
    </row>
    <row r="1018" spans="2:11" x14ac:dyDescent="0.2">
      <c r="B1018" s="5"/>
      <c r="C1018" s="11"/>
      <c r="D1018" s="11"/>
      <c r="E1018" s="11"/>
      <c r="F1018" s="11"/>
      <c r="G1018" s="8"/>
      <c r="H1018" s="8"/>
      <c r="I1018" s="8"/>
      <c r="J1018" s="8"/>
      <c r="K1018" s="8"/>
    </row>
    <row r="1019" spans="2:11" x14ac:dyDescent="0.2">
      <c r="B1019" s="5"/>
      <c r="C1019" s="11"/>
      <c r="D1019" s="11"/>
      <c r="E1019" s="11"/>
      <c r="F1019" s="11"/>
      <c r="G1019" s="8"/>
      <c r="H1019" s="8"/>
      <c r="I1019" s="8"/>
      <c r="J1019" s="8"/>
      <c r="K1019" s="8"/>
    </row>
    <row r="1020" spans="2:11" x14ac:dyDescent="0.2">
      <c r="B1020" s="5"/>
      <c r="C1020" s="11"/>
      <c r="D1020" s="11"/>
      <c r="E1020" s="11"/>
      <c r="F1020" s="11"/>
      <c r="G1020" s="8"/>
      <c r="H1020" s="8"/>
      <c r="I1020" s="8"/>
      <c r="J1020" s="8"/>
      <c r="K1020" s="8"/>
    </row>
    <row r="1021" spans="2:11" x14ac:dyDescent="0.2">
      <c r="B1021" s="5"/>
      <c r="C1021" s="11"/>
      <c r="D1021" s="11"/>
      <c r="E1021" s="11"/>
      <c r="F1021" s="11"/>
      <c r="G1021" s="8"/>
      <c r="H1021" s="8"/>
      <c r="I1021" s="8"/>
      <c r="J1021" s="8"/>
      <c r="K1021" s="8"/>
    </row>
    <row r="1022" spans="2:11" x14ac:dyDescent="0.2">
      <c r="B1022" s="5"/>
      <c r="C1022" s="11"/>
      <c r="D1022" s="11"/>
      <c r="E1022" s="11"/>
      <c r="F1022" s="11"/>
      <c r="G1022" s="8"/>
      <c r="H1022" s="8"/>
      <c r="I1022" s="8"/>
      <c r="J1022" s="8"/>
      <c r="K1022" s="8"/>
    </row>
    <row r="1023" spans="2:11" x14ac:dyDescent="0.2">
      <c r="B1023" s="5"/>
      <c r="C1023" s="11"/>
      <c r="D1023" s="11"/>
      <c r="E1023" s="11"/>
      <c r="F1023" s="11"/>
      <c r="G1023" s="8"/>
      <c r="H1023" s="8"/>
      <c r="I1023" s="8"/>
      <c r="J1023" s="8"/>
      <c r="K1023" s="8"/>
    </row>
    <row r="1024" spans="2:11" x14ac:dyDescent="0.2">
      <c r="B1024" s="5"/>
      <c r="C1024" s="11"/>
      <c r="D1024" s="11"/>
      <c r="E1024" s="11"/>
      <c r="F1024" s="11"/>
      <c r="G1024" s="8"/>
      <c r="H1024" s="8"/>
      <c r="I1024" s="8"/>
      <c r="J1024" s="8"/>
      <c r="K1024" s="8"/>
    </row>
    <row r="1025" spans="2:11" x14ac:dyDescent="0.2">
      <c r="B1025" s="5"/>
      <c r="C1025" s="11"/>
      <c r="D1025" s="11"/>
      <c r="E1025" s="11"/>
      <c r="F1025" s="11"/>
      <c r="G1025" s="8"/>
      <c r="H1025" s="8"/>
      <c r="I1025" s="8"/>
      <c r="J1025" s="8"/>
      <c r="K1025" s="8"/>
    </row>
    <row r="1026" spans="2:11" x14ac:dyDescent="0.2">
      <c r="B1026" s="5"/>
      <c r="C1026" s="11"/>
      <c r="D1026" s="11"/>
      <c r="E1026" s="11"/>
      <c r="F1026" s="11"/>
      <c r="G1026" s="8"/>
      <c r="H1026" s="8"/>
      <c r="I1026" s="8"/>
      <c r="J1026" s="8"/>
      <c r="K1026" s="8"/>
    </row>
    <row r="1027" spans="2:11" x14ac:dyDescent="0.2">
      <c r="B1027" s="5"/>
      <c r="C1027" s="11"/>
      <c r="D1027" s="11"/>
      <c r="E1027" s="11"/>
      <c r="F1027" s="11"/>
      <c r="G1027" s="8"/>
      <c r="H1027" s="8"/>
      <c r="I1027" s="8"/>
      <c r="J1027" s="8"/>
      <c r="K1027" s="8"/>
    </row>
    <row r="1028" spans="2:11" x14ac:dyDescent="0.2">
      <c r="B1028" s="5"/>
      <c r="C1028" s="11"/>
      <c r="D1028" s="11"/>
      <c r="E1028" s="11"/>
      <c r="F1028" s="11"/>
      <c r="G1028" s="8"/>
      <c r="H1028" s="8"/>
      <c r="I1028" s="8"/>
      <c r="J1028" s="8"/>
      <c r="K1028" s="8"/>
    </row>
    <row r="1029" spans="2:11" x14ac:dyDescent="0.2">
      <c r="B1029" s="5"/>
      <c r="C1029" s="11"/>
      <c r="D1029" s="11"/>
      <c r="E1029" s="11"/>
      <c r="F1029" s="11"/>
      <c r="G1029" s="8"/>
      <c r="H1029" s="8"/>
      <c r="I1029" s="8"/>
      <c r="J1029" s="8"/>
      <c r="K1029" s="8"/>
    </row>
    <row r="1030" spans="2:11" x14ac:dyDescent="0.2">
      <c r="B1030" s="5"/>
      <c r="C1030" s="11"/>
      <c r="D1030" s="11"/>
      <c r="E1030" s="11"/>
      <c r="F1030" s="11"/>
      <c r="G1030" s="8"/>
      <c r="H1030" s="8"/>
      <c r="I1030" s="8"/>
      <c r="J1030" s="8"/>
      <c r="K1030" s="8"/>
    </row>
    <row r="1031" spans="2:11" x14ac:dyDescent="0.2">
      <c r="B1031" s="5"/>
      <c r="C1031" s="11"/>
      <c r="D1031" s="11"/>
      <c r="E1031" s="11"/>
      <c r="F1031" s="11"/>
      <c r="G1031" s="8"/>
      <c r="H1031" s="8"/>
      <c r="I1031" s="8"/>
      <c r="J1031" s="8"/>
      <c r="K1031" s="8"/>
    </row>
    <row r="1032" spans="2:11" x14ac:dyDescent="0.2">
      <c r="B1032" s="5"/>
      <c r="C1032" s="11"/>
      <c r="D1032" s="11"/>
      <c r="E1032" s="11"/>
      <c r="F1032" s="11"/>
      <c r="G1032" s="8"/>
      <c r="H1032" s="8"/>
      <c r="I1032" s="8"/>
      <c r="J1032" s="8"/>
      <c r="K1032" s="8"/>
    </row>
    <row r="1033" spans="2:11" x14ac:dyDescent="0.2">
      <c r="B1033" s="5"/>
      <c r="C1033" s="11"/>
      <c r="D1033" s="11"/>
      <c r="E1033" s="11"/>
      <c r="F1033" s="11"/>
      <c r="G1033" s="8"/>
      <c r="H1033" s="8"/>
      <c r="I1033" s="8"/>
      <c r="J1033" s="8"/>
      <c r="K1033" s="8"/>
    </row>
    <row r="1034" spans="2:11" x14ac:dyDescent="0.2">
      <c r="B1034" s="5"/>
      <c r="C1034" s="11"/>
      <c r="D1034" s="11"/>
      <c r="E1034" s="11"/>
      <c r="F1034" s="11"/>
      <c r="G1034" s="8"/>
      <c r="H1034" s="8"/>
      <c r="I1034" s="8"/>
      <c r="J1034" s="8"/>
      <c r="K1034" s="8"/>
    </row>
    <row r="1035" spans="2:11" x14ac:dyDescent="0.2">
      <c r="B1035" s="5"/>
      <c r="C1035" s="11"/>
      <c r="D1035" s="11"/>
      <c r="E1035" s="11"/>
      <c r="F1035" s="11"/>
      <c r="G1035" s="8"/>
      <c r="H1035" s="8"/>
      <c r="I1035" s="8"/>
      <c r="J1035" s="8"/>
      <c r="K1035" s="8"/>
    </row>
    <row r="1036" spans="2:11" x14ac:dyDescent="0.2">
      <c r="B1036" s="5"/>
      <c r="C1036" s="11"/>
      <c r="D1036" s="11"/>
      <c r="E1036" s="11"/>
      <c r="F1036" s="11"/>
      <c r="G1036" s="8"/>
      <c r="H1036" s="8"/>
      <c r="I1036" s="8"/>
      <c r="J1036" s="8"/>
      <c r="K1036" s="8"/>
    </row>
    <row r="1037" spans="2:11" x14ac:dyDescent="0.2">
      <c r="B1037" s="5"/>
      <c r="C1037" s="11"/>
      <c r="D1037" s="11"/>
      <c r="E1037" s="11"/>
      <c r="F1037" s="11"/>
      <c r="G1037" s="8"/>
      <c r="H1037" s="8"/>
      <c r="I1037" s="8"/>
      <c r="J1037" s="8"/>
      <c r="K1037" s="8"/>
    </row>
    <row r="1038" spans="2:11" x14ac:dyDescent="0.2">
      <c r="B1038" s="5"/>
      <c r="C1038" s="11"/>
      <c r="D1038" s="11"/>
      <c r="E1038" s="11"/>
      <c r="F1038" s="11"/>
      <c r="G1038" s="8"/>
      <c r="H1038" s="8"/>
      <c r="I1038" s="8"/>
      <c r="J1038" s="8"/>
      <c r="K1038" s="8"/>
    </row>
    <row r="1039" spans="2:11" x14ac:dyDescent="0.2">
      <c r="B1039" s="5"/>
      <c r="C1039" s="11"/>
      <c r="D1039" s="11"/>
      <c r="E1039" s="11"/>
      <c r="F1039" s="11"/>
      <c r="G1039" s="8"/>
      <c r="H1039" s="8"/>
      <c r="I1039" s="8"/>
      <c r="J1039" s="8"/>
      <c r="K1039" s="8"/>
    </row>
    <row r="1040" spans="2:11" x14ac:dyDescent="0.2">
      <c r="B1040" s="5"/>
      <c r="C1040" s="11"/>
      <c r="D1040" s="11"/>
      <c r="E1040" s="11"/>
      <c r="F1040" s="11"/>
      <c r="G1040" s="8"/>
      <c r="H1040" s="8"/>
      <c r="I1040" s="8"/>
      <c r="J1040" s="8"/>
      <c r="K1040" s="8"/>
    </row>
    <row r="1041" spans="2:11" x14ac:dyDescent="0.2">
      <c r="B1041" s="5"/>
      <c r="C1041" s="11"/>
      <c r="D1041" s="11"/>
      <c r="E1041" s="11"/>
      <c r="F1041" s="11"/>
      <c r="G1041" s="8"/>
      <c r="H1041" s="8"/>
      <c r="I1041" s="8"/>
      <c r="J1041" s="8"/>
      <c r="K1041" s="8"/>
    </row>
    <row r="1042" spans="2:11" x14ac:dyDescent="0.2">
      <c r="B1042" s="5"/>
      <c r="C1042" s="11"/>
      <c r="D1042" s="11"/>
      <c r="E1042" s="11"/>
      <c r="F1042" s="11"/>
      <c r="G1042" s="8"/>
      <c r="H1042" s="8"/>
      <c r="I1042" s="8"/>
      <c r="J1042" s="8"/>
      <c r="K1042" s="8"/>
    </row>
    <row r="1043" spans="2:11" x14ac:dyDescent="0.2">
      <c r="B1043" s="5"/>
      <c r="C1043" s="11"/>
      <c r="D1043" s="11"/>
      <c r="E1043" s="11"/>
      <c r="F1043" s="11"/>
      <c r="G1043" s="8"/>
      <c r="H1043" s="8"/>
      <c r="I1043" s="8"/>
      <c r="J1043" s="8"/>
      <c r="K1043" s="8"/>
    </row>
    <row r="1044" spans="2:11" x14ac:dyDescent="0.2">
      <c r="B1044" s="5"/>
      <c r="C1044" s="11"/>
      <c r="D1044" s="11"/>
      <c r="E1044" s="11"/>
      <c r="F1044" s="11"/>
      <c r="G1044" s="8"/>
      <c r="H1044" s="8"/>
      <c r="I1044" s="8"/>
      <c r="J1044" s="8"/>
      <c r="K1044" s="8"/>
    </row>
    <row r="1045" spans="2:11" x14ac:dyDescent="0.2">
      <c r="B1045" s="5"/>
      <c r="C1045" s="11"/>
      <c r="D1045" s="11"/>
      <c r="E1045" s="11"/>
      <c r="F1045" s="11"/>
      <c r="G1045" s="8"/>
      <c r="H1045" s="8"/>
      <c r="I1045" s="8"/>
      <c r="J1045" s="8"/>
      <c r="K1045" s="8"/>
    </row>
    <row r="1046" spans="2:11" x14ac:dyDescent="0.2">
      <c r="B1046" s="5"/>
      <c r="C1046" s="11"/>
      <c r="D1046" s="11"/>
      <c r="E1046" s="11"/>
      <c r="F1046" s="11"/>
      <c r="G1046" s="8"/>
      <c r="H1046" s="8"/>
      <c r="I1046" s="8"/>
      <c r="J1046" s="8"/>
      <c r="K1046" s="8"/>
    </row>
    <row r="1047" spans="2:11" x14ac:dyDescent="0.2">
      <c r="B1047" s="5"/>
      <c r="C1047" s="11"/>
      <c r="D1047" s="11"/>
      <c r="E1047" s="11"/>
      <c r="F1047" s="11"/>
      <c r="G1047" s="8"/>
      <c r="H1047" s="8"/>
      <c r="I1047" s="8"/>
      <c r="J1047" s="8"/>
      <c r="K1047" s="8"/>
    </row>
    <row r="1048" spans="2:11" x14ac:dyDescent="0.2">
      <c r="B1048" s="5"/>
      <c r="C1048" s="11"/>
      <c r="D1048" s="11"/>
      <c r="E1048" s="11"/>
      <c r="F1048" s="11"/>
      <c r="G1048" s="8"/>
      <c r="H1048" s="8"/>
      <c r="I1048" s="8"/>
      <c r="J1048" s="8"/>
      <c r="K1048" s="8"/>
    </row>
    <row r="1049" spans="2:11" x14ac:dyDescent="0.2">
      <c r="B1049" s="5"/>
      <c r="C1049" s="11"/>
      <c r="D1049" s="11"/>
      <c r="E1049" s="11"/>
      <c r="F1049" s="11"/>
      <c r="G1049" s="8"/>
      <c r="H1049" s="8"/>
      <c r="I1049" s="8"/>
      <c r="J1049" s="8"/>
      <c r="K1049" s="8"/>
    </row>
    <row r="1050" spans="2:11" x14ac:dyDescent="0.2">
      <c r="B1050" s="5"/>
      <c r="C1050" s="11"/>
      <c r="D1050" s="11"/>
      <c r="E1050" s="11"/>
      <c r="F1050" s="11"/>
      <c r="G1050" s="8"/>
      <c r="H1050" s="8"/>
      <c r="I1050" s="8"/>
      <c r="J1050" s="8"/>
      <c r="K1050" s="8"/>
    </row>
    <row r="1051" spans="2:11" x14ac:dyDescent="0.2">
      <c r="B1051" s="5"/>
      <c r="C1051" s="11"/>
      <c r="D1051" s="11"/>
      <c r="E1051" s="11"/>
      <c r="F1051" s="11"/>
      <c r="G1051" s="8"/>
      <c r="H1051" s="8"/>
      <c r="I1051" s="8"/>
      <c r="J1051" s="8"/>
      <c r="K1051" s="8"/>
    </row>
    <row r="1052" spans="2:11" x14ac:dyDescent="0.2">
      <c r="B1052" s="5"/>
      <c r="C1052" s="11"/>
      <c r="D1052" s="11"/>
      <c r="E1052" s="11"/>
      <c r="F1052" s="11"/>
      <c r="G1052" s="8"/>
      <c r="H1052" s="8"/>
      <c r="I1052" s="8"/>
      <c r="J1052" s="8"/>
      <c r="K1052" s="8"/>
    </row>
    <row r="1053" spans="2:11" x14ac:dyDescent="0.2">
      <c r="B1053" s="5"/>
      <c r="C1053" s="11"/>
      <c r="D1053" s="11"/>
      <c r="E1053" s="11"/>
      <c r="F1053" s="11"/>
      <c r="G1053" s="8"/>
      <c r="H1053" s="8"/>
      <c r="I1053" s="8"/>
      <c r="J1053" s="8"/>
      <c r="K1053" s="8"/>
    </row>
    <row r="1054" spans="2:11" x14ac:dyDescent="0.2">
      <c r="B1054" s="5"/>
      <c r="C1054" s="11"/>
      <c r="D1054" s="11"/>
      <c r="E1054" s="11"/>
      <c r="F1054" s="11"/>
      <c r="G1054" s="8"/>
      <c r="H1054" s="8"/>
      <c r="I1054" s="8"/>
      <c r="J1054" s="8"/>
      <c r="K1054" s="8"/>
    </row>
    <row r="1055" spans="2:11" x14ac:dyDescent="0.2">
      <c r="B1055" s="5"/>
      <c r="C1055" s="11"/>
      <c r="D1055" s="11"/>
      <c r="E1055" s="11"/>
      <c r="F1055" s="11"/>
      <c r="G1055" s="8"/>
      <c r="H1055" s="8"/>
      <c r="I1055" s="8"/>
      <c r="J1055" s="8"/>
      <c r="K1055" s="8"/>
    </row>
    <row r="1056" spans="2:11" x14ac:dyDescent="0.2">
      <c r="B1056" s="5"/>
      <c r="C1056" s="11"/>
      <c r="D1056" s="11"/>
      <c r="E1056" s="11"/>
      <c r="F1056" s="11"/>
      <c r="G1056" s="8"/>
      <c r="H1056" s="8"/>
      <c r="I1056" s="8"/>
      <c r="J1056" s="8"/>
      <c r="K1056" s="8"/>
    </row>
    <row r="1057" spans="2:11" x14ac:dyDescent="0.2">
      <c r="B1057" s="5"/>
      <c r="C1057" s="11"/>
      <c r="D1057" s="11"/>
      <c r="E1057" s="11"/>
      <c r="F1057" s="11"/>
      <c r="G1057" s="8"/>
      <c r="H1057" s="8"/>
      <c r="I1057" s="8"/>
      <c r="J1057" s="8"/>
      <c r="K1057" s="8"/>
    </row>
    <row r="1058" spans="2:11" x14ac:dyDescent="0.2">
      <c r="B1058" s="5"/>
      <c r="C1058" s="11"/>
      <c r="D1058" s="11"/>
      <c r="E1058" s="11"/>
      <c r="F1058" s="11"/>
      <c r="G1058" s="8"/>
      <c r="H1058" s="8"/>
      <c r="I1058" s="8"/>
      <c r="J1058" s="8"/>
      <c r="K1058" s="8"/>
    </row>
    <row r="1059" spans="2:11" x14ac:dyDescent="0.2">
      <c r="B1059" s="5"/>
      <c r="C1059" s="11"/>
      <c r="D1059" s="11"/>
      <c r="E1059" s="11"/>
      <c r="F1059" s="11"/>
      <c r="G1059" s="8"/>
      <c r="H1059" s="8"/>
      <c r="I1059" s="8"/>
      <c r="J1059" s="8"/>
      <c r="K1059" s="8"/>
    </row>
    <row r="1060" spans="2:11" x14ac:dyDescent="0.2">
      <c r="B1060" s="5"/>
      <c r="C1060" s="11"/>
      <c r="D1060" s="11"/>
      <c r="E1060" s="11"/>
      <c r="F1060" s="11"/>
      <c r="G1060" s="8"/>
      <c r="H1060" s="8"/>
      <c r="I1060" s="8"/>
      <c r="J1060" s="8"/>
      <c r="K1060" s="8"/>
    </row>
    <row r="1061" spans="2:11" x14ac:dyDescent="0.2">
      <c r="B1061" s="5"/>
      <c r="C1061" s="11"/>
      <c r="D1061" s="11"/>
      <c r="E1061" s="11"/>
      <c r="F1061" s="11"/>
      <c r="G1061" s="8"/>
      <c r="H1061" s="8"/>
      <c r="I1061" s="8"/>
      <c r="J1061" s="8"/>
      <c r="K1061" s="8"/>
    </row>
    <row r="1062" spans="2:11" x14ac:dyDescent="0.2">
      <c r="B1062" s="5"/>
      <c r="C1062" s="11"/>
      <c r="D1062" s="11"/>
      <c r="E1062" s="11"/>
      <c r="F1062" s="11"/>
      <c r="G1062" s="8"/>
      <c r="H1062" s="8"/>
      <c r="I1062" s="8"/>
      <c r="J1062" s="8"/>
      <c r="K1062" s="8"/>
    </row>
    <row r="1063" spans="2:11" x14ac:dyDescent="0.2">
      <c r="B1063" s="5"/>
      <c r="C1063" s="11"/>
      <c r="D1063" s="11"/>
      <c r="E1063" s="11"/>
      <c r="F1063" s="11"/>
      <c r="G1063" s="8"/>
      <c r="H1063" s="8"/>
      <c r="I1063" s="8"/>
      <c r="J1063" s="8"/>
      <c r="K1063" s="8"/>
    </row>
    <row r="1064" spans="2:11" x14ac:dyDescent="0.2">
      <c r="B1064" s="5"/>
      <c r="C1064" s="11"/>
      <c r="D1064" s="11"/>
      <c r="E1064" s="11"/>
      <c r="F1064" s="11"/>
      <c r="G1064" s="8"/>
      <c r="H1064" s="8"/>
      <c r="I1064" s="8"/>
      <c r="J1064" s="8"/>
      <c r="K1064" s="8"/>
    </row>
    <row r="1065" spans="2:11" x14ac:dyDescent="0.2">
      <c r="B1065" s="5"/>
      <c r="C1065" s="11"/>
      <c r="D1065" s="11"/>
      <c r="E1065" s="11"/>
      <c r="F1065" s="11"/>
      <c r="G1065" s="8"/>
      <c r="H1065" s="8"/>
      <c r="I1065" s="8"/>
      <c r="J1065" s="8"/>
      <c r="K1065" s="8"/>
    </row>
    <row r="1066" spans="2:11" x14ac:dyDescent="0.2">
      <c r="B1066" s="5"/>
      <c r="C1066" s="11"/>
      <c r="D1066" s="11"/>
      <c r="E1066" s="11"/>
      <c r="F1066" s="11"/>
      <c r="G1066" s="8"/>
      <c r="H1066" s="8"/>
      <c r="I1066" s="8"/>
      <c r="J1066" s="8"/>
      <c r="K1066" s="8"/>
    </row>
    <row r="1067" spans="2:11" x14ac:dyDescent="0.2">
      <c r="B1067" s="5"/>
      <c r="C1067" s="11"/>
      <c r="D1067" s="11"/>
      <c r="E1067" s="11"/>
      <c r="F1067" s="11"/>
      <c r="G1067" s="8"/>
      <c r="H1067" s="8"/>
      <c r="I1067" s="8"/>
      <c r="J1067" s="8"/>
      <c r="K1067" s="8"/>
    </row>
    <row r="1068" spans="2:11" x14ac:dyDescent="0.2">
      <c r="B1068" s="5"/>
      <c r="C1068" s="11"/>
      <c r="D1068" s="11"/>
      <c r="E1068" s="11"/>
      <c r="F1068" s="11"/>
      <c r="G1068" s="8"/>
      <c r="H1068" s="8"/>
      <c r="I1068" s="8"/>
      <c r="J1068" s="8"/>
      <c r="K1068" s="8"/>
    </row>
    <row r="1069" spans="2:11" x14ac:dyDescent="0.2">
      <c r="B1069" s="5"/>
      <c r="C1069" s="11"/>
      <c r="D1069" s="11"/>
      <c r="E1069" s="11"/>
      <c r="F1069" s="11"/>
      <c r="G1069" s="8"/>
      <c r="H1069" s="8"/>
      <c r="I1069" s="8"/>
      <c r="J1069" s="8"/>
      <c r="K1069" s="8"/>
    </row>
    <row r="1070" spans="2:11" x14ac:dyDescent="0.2">
      <c r="B1070" s="5"/>
      <c r="C1070" s="11"/>
      <c r="D1070" s="11"/>
      <c r="E1070" s="11"/>
      <c r="F1070" s="11"/>
      <c r="G1070" s="8"/>
      <c r="H1070" s="8"/>
      <c r="I1070" s="8"/>
      <c r="J1070" s="8"/>
      <c r="K1070" s="8"/>
    </row>
    <row r="1071" spans="2:11" x14ac:dyDescent="0.2">
      <c r="B1071" s="5"/>
      <c r="C1071" s="11"/>
      <c r="D1071" s="11"/>
      <c r="E1071" s="11"/>
      <c r="F1071" s="11"/>
      <c r="G1071" s="8"/>
      <c r="H1071" s="8"/>
      <c r="I1071" s="8"/>
      <c r="J1071" s="8"/>
      <c r="K1071" s="8"/>
    </row>
    <row r="1072" spans="2:11" x14ac:dyDescent="0.2">
      <c r="B1072" s="5"/>
      <c r="C1072" s="11"/>
      <c r="D1072" s="11"/>
      <c r="E1072" s="11"/>
      <c r="F1072" s="11"/>
      <c r="G1072" s="8"/>
      <c r="H1072" s="8"/>
      <c r="I1072" s="8"/>
      <c r="J1072" s="8"/>
      <c r="K1072" s="8"/>
    </row>
    <row r="1073" spans="2:11" x14ac:dyDescent="0.2">
      <c r="B1073" s="5"/>
      <c r="C1073" s="11"/>
      <c r="D1073" s="11"/>
      <c r="E1073" s="11"/>
      <c r="F1073" s="11"/>
      <c r="G1073" s="8"/>
      <c r="H1073" s="8"/>
      <c r="I1073" s="8"/>
      <c r="J1073" s="8"/>
      <c r="K1073" s="8"/>
    </row>
    <row r="1074" spans="2:11" x14ac:dyDescent="0.2">
      <c r="B1074" s="5"/>
      <c r="C1074" s="11"/>
      <c r="D1074" s="11"/>
      <c r="E1074" s="11"/>
      <c r="F1074" s="11"/>
      <c r="G1074" s="8"/>
      <c r="H1074" s="8"/>
      <c r="I1074" s="8"/>
      <c r="J1074" s="8"/>
      <c r="K1074" s="8"/>
    </row>
    <row r="1075" spans="2:11" x14ac:dyDescent="0.2">
      <c r="B1075" s="5"/>
      <c r="C1075" s="11"/>
      <c r="D1075" s="11"/>
      <c r="E1075" s="11"/>
      <c r="F1075" s="11"/>
      <c r="G1075" s="8"/>
      <c r="H1075" s="8"/>
      <c r="I1075" s="8"/>
      <c r="J1075" s="8"/>
      <c r="K1075" s="8"/>
    </row>
    <row r="1076" spans="2:11" x14ac:dyDescent="0.2">
      <c r="B1076" s="5"/>
      <c r="C1076" s="11"/>
      <c r="D1076" s="11"/>
      <c r="E1076" s="11"/>
      <c r="F1076" s="11"/>
      <c r="G1076" s="8"/>
      <c r="H1076" s="8"/>
      <c r="I1076" s="8"/>
      <c r="J1076" s="8"/>
      <c r="K1076" s="8"/>
    </row>
    <row r="1077" spans="2:11" x14ac:dyDescent="0.2">
      <c r="B1077" s="5"/>
      <c r="C1077" s="11"/>
      <c r="D1077" s="11"/>
      <c r="E1077" s="11"/>
      <c r="F1077" s="11"/>
      <c r="G1077" s="8"/>
      <c r="H1077" s="8"/>
      <c r="I1077" s="8"/>
      <c r="J1077" s="8"/>
      <c r="K1077" s="8"/>
    </row>
    <row r="1078" spans="2:11" x14ac:dyDescent="0.2">
      <c r="B1078" s="5"/>
      <c r="C1078" s="11"/>
      <c r="D1078" s="11"/>
      <c r="E1078" s="11"/>
      <c r="F1078" s="11"/>
      <c r="G1078" s="8"/>
      <c r="H1078" s="8"/>
      <c r="I1078" s="8"/>
      <c r="J1078" s="8"/>
      <c r="K1078" s="8"/>
    </row>
    <row r="1079" spans="2:11" x14ac:dyDescent="0.2">
      <c r="B1079" s="5"/>
      <c r="C1079" s="11"/>
      <c r="D1079" s="11"/>
      <c r="E1079" s="11"/>
      <c r="F1079" s="11"/>
      <c r="G1079" s="8"/>
      <c r="H1079" s="8"/>
      <c r="I1079" s="8"/>
      <c r="J1079" s="8"/>
      <c r="K1079" s="8"/>
    </row>
    <row r="1080" spans="2:11" x14ac:dyDescent="0.2">
      <c r="B1080" s="5"/>
      <c r="C1080" s="11"/>
      <c r="D1080" s="11"/>
      <c r="E1080" s="11"/>
      <c r="F1080" s="11"/>
      <c r="G1080" s="8"/>
      <c r="H1080" s="8"/>
      <c r="I1080" s="8"/>
      <c r="J1080" s="8"/>
      <c r="K1080" s="8"/>
    </row>
    <row r="1081" spans="2:11" x14ac:dyDescent="0.2">
      <c r="B1081" s="5"/>
      <c r="C1081" s="11"/>
      <c r="D1081" s="11"/>
      <c r="E1081" s="11"/>
      <c r="F1081" s="11"/>
      <c r="G1081" s="8"/>
      <c r="H1081" s="8"/>
      <c r="I1081" s="8"/>
      <c r="J1081" s="8"/>
      <c r="K1081" s="8"/>
    </row>
    <row r="1082" spans="2:11" x14ac:dyDescent="0.2">
      <c r="B1082" s="5"/>
      <c r="C1082" s="11"/>
      <c r="D1082" s="11"/>
      <c r="E1082" s="11"/>
      <c r="F1082" s="11"/>
      <c r="G1082" s="8"/>
      <c r="H1082" s="8"/>
      <c r="I1082" s="8"/>
      <c r="J1082" s="8"/>
      <c r="K1082" s="8"/>
    </row>
    <row r="1083" spans="2:11" x14ac:dyDescent="0.2">
      <c r="B1083" s="5"/>
      <c r="C1083" s="11"/>
      <c r="D1083" s="11"/>
      <c r="E1083" s="11"/>
      <c r="F1083" s="11"/>
      <c r="G1083" s="8"/>
      <c r="H1083" s="8"/>
      <c r="I1083" s="8"/>
      <c r="J1083" s="8"/>
      <c r="K1083" s="8"/>
    </row>
    <row r="1084" spans="2:11" x14ac:dyDescent="0.2">
      <c r="B1084" s="5"/>
      <c r="C1084" s="11"/>
      <c r="D1084" s="11"/>
      <c r="E1084" s="11"/>
      <c r="F1084" s="11"/>
      <c r="G1084" s="8"/>
      <c r="H1084" s="8"/>
      <c r="I1084" s="8"/>
      <c r="J1084" s="8"/>
      <c r="K1084" s="8"/>
    </row>
    <row r="1085" spans="2:11" x14ac:dyDescent="0.2">
      <c r="B1085" s="5"/>
      <c r="C1085" s="11"/>
      <c r="D1085" s="11"/>
      <c r="E1085" s="11"/>
      <c r="F1085" s="11"/>
      <c r="G1085" s="8"/>
      <c r="H1085" s="8"/>
      <c r="I1085" s="8"/>
      <c r="J1085" s="8"/>
      <c r="K1085" s="8"/>
    </row>
    <row r="1086" spans="2:11" x14ac:dyDescent="0.2">
      <c r="B1086" s="5"/>
      <c r="C1086" s="11"/>
      <c r="D1086" s="11"/>
      <c r="E1086" s="11"/>
      <c r="F1086" s="11"/>
      <c r="G1086" s="8"/>
      <c r="H1086" s="8"/>
      <c r="I1086" s="8"/>
      <c r="J1086" s="8"/>
      <c r="K1086" s="8"/>
    </row>
    <row r="1087" spans="2:11" x14ac:dyDescent="0.2">
      <c r="B1087" s="5"/>
      <c r="C1087" s="11"/>
      <c r="D1087" s="11"/>
      <c r="E1087" s="11"/>
      <c r="F1087" s="11"/>
      <c r="G1087" s="8"/>
      <c r="H1087" s="8"/>
      <c r="I1087" s="8"/>
      <c r="J1087" s="8"/>
      <c r="K1087" s="8"/>
    </row>
    <row r="1088" spans="2:11" x14ac:dyDescent="0.2">
      <c r="B1088" s="5"/>
      <c r="C1088" s="11"/>
      <c r="D1088" s="11"/>
      <c r="E1088" s="11"/>
      <c r="F1088" s="11"/>
      <c r="G1088" s="8"/>
      <c r="H1088" s="8"/>
      <c r="I1088" s="8"/>
      <c r="J1088" s="8"/>
      <c r="K1088" s="8"/>
    </row>
    <row r="1089" spans="2:11" x14ac:dyDescent="0.2">
      <c r="B1089" s="5"/>
      <c r="C1089" s="11"/>
      <c r="D1089" s="11"/>
      <c r="E1089" s="11"/>
      <c r="F1089" s="11"/>
      <c r="G1089" s="8"/>
      <c r="H1089" s="8"/>
      <c r="I1089" s="8"/>
      <c r="J1089" s="8"/>
      <c r="K1089" s="8"/>
    </row>
    <row r="1090" spans="2:11" x14ac:dyDescent="0.2">
      <c r="B1090" s="5"/>
      <c r="C1090" s="11"/>
      <c r="D1090" s="11"/>
      <c r="E1090" s="11"/>
      <c r="F1090" s="11"/>
      <c r="G1090" s="8"/>
      <c r="H1090" s="8"/>
      <c r="I1090" s="8"/>
      <c r="J1090" s="8"/>
      <c r="K1090" s="8"/>
    </row>
    <row r="1091" spans="2:11" x14ac:dyDescent="0.2">
      <c r="B1091" s="5"/>
      <c r="C1091" s="11"/>
      <c r="D1091" s="11"/>
      <c r="E1091" s="11"/>
      <c r="F1091" s="11"/>
      <c r="G1091" s="8"/>
      <c r="H1091" s="8"/>
      <c r="I1091" s="8"/>
      <c r="J1091" s="8"/>
      <c r="K1091" s="8"/>
    </row>
    <row r="1092" spans="2:11" x14ac:dyDescent="0.2">
      <c r="B1092" s="5"/>
      <c r="C1092" s="11"/>
      <c r="D1092" s="11"/>
      <c r="E1092" s="11"/>
      <c r="F1092" s="11"/>
      <c r="G1092" s="8"/>
      <c r="H1092" s="8"/>
      <c r="I1092" s="8"/>
      <c r="J1092" s="8"/>
      <c r="K1092" s="8"/>
    </row>
    <row r="1093" spans="2:11" x14ac:dyDescent="0.2">
      <c r="B1093" s="5"/>
      <c r="C1093" s="11"/>
      <c r="D1093" s="11"/>
      <c r="E1093" s="11"/>
      <c r="F1093" s="11"/>
      <c r="G1093" s="8"/>
      <c r="H1093" s="8"/>
      <c r="I1093" s="8"/>
      <c r="J1093" s="8"/>
      <c r="K1093" s="8"/>
    </row>
    <row r="1094" spans="2:11" x14ac:dyDescent="0.2">
      <c r="B1094" s="5"/>
      <c r="C1094" s="11"/>
      <c r="D1094" s="11"/>
      <c r="E1094" s="11"/>
      <c r="F1094" s="11"/>
      <c r="G1094" s="8"/>
      <c r="H1094" s="8"/>
      <c r="I1094" s="8"/>
      <c r="J1094" s="8"/>
      <c r="K1094" s="8"/>
    </row>
    <row r="1095" spans="2:11" x14ac:dyDescent="0.2">
      <c r="B1095" s="5"/>
      <c r="C1095" s="11"/>
      <c r="D1095" s="11"/>
      <c r="E1095" s="11"/>
      <c r="F1095" s="11"/>
      <c r="G1095" s="8"/>
      <c r="H1095" s="8"/>
      <c r="I1095" s="8"/>
      <c r="J1095" s="8"/>
      <c r="K1095" s="8"/>
    </row>
    <row r="1096" spans="2:11" x14ac:dyDescent="0.2">
      <c r="B1096" s="5"/>
      <c r="C1096" s="11"/>
      <c r="D1096" s="11"/>
      <c r="E1096" s="11"/>
      <c r="F1096" s="11"/>
      <c r="G1096" s="8"/>
      <c r="H1096" s="8"/>
      <c r="I1096" s="8"/>
      <c r="J1096" s="8"/>
      <c r="K1096" s="8"/>
    </row>
    <row r="1097" spans="2:11" x14ac:dyDescent="0.2">
      <c r="B1097" s="5"/>
      <c r="C1097" s="11"/>
      <c r="D1097" s="11"/>
      <c r="E1097" s="11"/>
      <c r="F1097" s="11"/>
      <c r="G1097" s="8"/>
      <c r="H1097" s="8"/>
      <c r="I1097" s="8"/>
      <c r="J1097" s="8"/>
      <c r="K1097" s="8"/>
    </row>
    <row r="1098" spans="2:11" x14ac:dyDescent="0.2">
      <c r="B1098" s="5"/>
      <c r="C1098" s="11"/>
      <c r="D1098" s="11"/>
      <c r="E1098" s="11"/>
      <c r="F1098" s="11"/>
      <c r="G1098" s="8"/>
      <c r="H1098" s="8"/>
      <c r="I1098" s="8"/>
      <c r="J1098" s="8"/>
      <c r="K1098" s="8"/>
    </row>
    <row r="1099" spans="2:11" x14ac:dyDescent="0.2">
      <c r="B1099" s="5"/>
      <c r="C1099" s="11"/>
      <c r="D1099" s="11"/>
      <c r="E1099" s="11"/>
      <c r="F1099" s="11"/>
      <c r="G1099" s="8"/>
      <c r="H1099" s="8"/>
      <c r="I1099" s="8"/>
      <c r="J1099" s="8"/>
      <c r="K1099" s="8"/>
    </row>
    <row r="1100" spans="2:11" x14ac:dyDescent="0.2">
      <c r="B1100" s="5"/>
      <c r="C1100" s="11"/>
      <c r="D1100" s="11"/>
      <c r="E1100" s="11"/>
      <c r="F1100" s="11"/>
      <c r="G1100" s="8"/>
      <c r="H1100" s="8"/>
      <c r="I1100" s="8"/>
      <c r="J1100" s="8"/>
      <c r="K1100" s="8"/>
    </row>
    <row r="1101" spans="2:11" x14ac:dyDescent="0.2">
      <c r="B1101" s="5"/>
      <c r="C1101" s="11"/>
      <c r="D1101" s="11"/>
      <c r="E1101" s="11"/>
      <c r="F1101" s="11"/>
      <c r="G1101" s="8"/>
      <c r="H1101" s="8"/>
      <c r="I1101" s="8"/>
      <c r="J1101" s="8"/>
      <c r="K1101" s="8"/>
    </row>
    <row r="1102" spans="2:11" x14ac:dyDescent="0.2">
      <c r="B1102" s="5"/>
      <c r="C1102" s="11"/>
      <c r="D1102" s="11"/>
      <c r="E1102" s="11"/>
      <c r="F1102" s="11"/>
      <c r="G1102" s="8"/>
      <c r="H1102" s="8"/>
      <c r="I1102" s="8"/>
      <c r="J1102" s="8"/>
      <c r="K1102" s="8"/>
    </row>
    <row r="1103" spans="2:11" x14ac:dyDescent="0.2">
      <c r="B1103" s="5"/>
      <c r="C1103" s="11"/>
      <c r="D1103" s="11"/>
      <c r="E1103" s="11"/>
      <c r="F1103" s="11"/>
      <c r="G1103" s="8"/>
      <c r="H1103" s="8"/>
      <c r="I1103" s="8"/>
      <c r="J1103" s="8"/>
      <c r="K1103" s="8"/>
    </row>
    <row r="1104" spans="2:11" x14ac:dyDescent="0.2">
      <c r="B1104" s="5"/>
      <c r="C1104" s="11"/>
      <c r="D1104" s="11"/>
      <c r="E1104" s="11"/>
      <c r="F1104" s="11"/>
      <c r="G1104" s="8"/>
      <c r="H1104" s="8"/>
      <c r="I1104" s="8"/>
      <c r="J1104" s="8"/>
      <c r="K1104" s="8"/>
    </row>
    <row r="1105" spans="2:11" x14ac:dyDescent="0.2">
      <c r="B1105" s="5"/>
      <c r="C1105" s="11"/>
      <c r="D1105" s="11"/>
      <c r="E1105" s="11"/>
      <c r="F1105" s="11"/>
      <c r="G1105" s="8"/>
      <c r="H1105" s="8"/>
      <c r="I1105" s="8"/>
      <c r="J1105" s="8"/>
      <c r="K1105" s="8"/>
    </row>
    <row r="1106" spans="2:11" x14ac:dyDescent="0.2">
      <c r="B1106" s="5"/>
      <c r="C1106" s="11"/>
      <c r="D1106" s="11"/>
      <c r="E1106" s="11"/>
      <c r="F1106" s="11"/>
      <c r="G1106" s="8"/>
      <c r="H1106" s="8"/>
      <c r="I1106" s="8"/>
      <c r="J1106" s="8"/>
      <c r="K1106" s="8"/>
    </row>
    <row r="1107" spans="2:11" x14ac:dyDescent="0.2">
      <c r="B1107" s="5"/>
      <c r="C1107" s="11"/>
      <c r="D1107" s="11"/>
      <c r="E1107" s="11"/>
      <c r="F1107" s="11"/>
      <c r="G1107" s="8"/>
      <c r="H1107" s="8"/>
      <c r="I1107" s="8"/>
      <c r="J1107" s="8"/>
      <c r="K1107" s="8"/>
    </row>
    <row r="1108" spans="2:11" x14ac:dyDescent="0.2">
      <c r="B1108" s="5"/>
      <c r="C1108" s="11"/>
      <c r="D1108" s="11"/>
      <c r="E1108" s="11"/>
      <c r="F1108" s="11"/>
      <c r="G1108" s="8"/>
      <c r="H1108" s="8"/>
      <c r="I1108" s="8"/>
      <c r="J1108" s="8"/>
      <c r="K1108" s="8"/>
    </row>
    <row r="1109" spans="2:11" x14ac:dyDescent="0.2">
      <c r="B1109" s="5"/>
      <c r="C1109" s="11"/>
      <c r="D1109" s="11"/>
      <c r="E1109" s="11"/>
      <c r="F1109" s="11"/>
      <c r="G1109" s="8"/>
      <c r="H1109" s="8"/>
      <c r="I1109" s="8"/>
      <c r="J1109" s="8"/>
      <c r="K1109" s="8"/>
    </row>
    <row r="1110" spans="2:11" x14ac:dyDescent="0.2">
      <c r="B1110" s="5"/>
      <c r="C1110" s="11"/>
      <c r="D1110" s="11"/>
      <c r="E1110" s="11"/>
      <c r="F1110" s="11"/>
      <c r="G1110" s="8"/>
      <c r="H1110" s="8"/>
      <c r="I1110" s="8"/>
      <c r="J1110" s="8"/>
      <c r="K1110" s="8"/>
    </row>
    <row r="1111" spans="2:11" x14ac:dyDescent="0.2">
      <c r="B1111" s="5"/>
      <c r="C1111" s="11"/>
      <c r="D1111" s="11"/>
      <c r="E1111" s="11"/>
      <c r="F1111" s="11"/>
      <c r="G1111" s="8"/>
      <c r="H1111" s="8"/>
      <c r="I1111" s="8"/>
      <c r="J1111" s="8"/>
      <c r="K1111" s="8"/>
    </row>
    <row r="1112" spans="2:11" x14ac:dyDescent="0.2">
      <c r="B1112" s="5"/>
      <c r="C1112" s="11"/>
      <c r="D1112" s="11"/>
      <c r="E1112" s="11"/>
      <c r="F1112" s="11"/>
      <c r="G1112" s="8"/>
      <c r="H1112" s="8"/>
      <c r="I1112" s="8"/>
      <c r="J1112" s="8"/>
      <c r="K1112" s="8"/>
    </row>
    <row r="1113" spans="2:11" x14ac:dyDescent="0.2">
      <c r="B1113" s="5"/>
      <c r="C1113" s="11"/>
      <c r="D1113" s="11"/>
      <c r="E1113" s="11"/>
      <c r="F1113" s="11"/>
      <c r="G1113" s="8"/>
      <c r="H1113" s="8"/>
      <c r="I1113" s="8"/>
      <c r="J1113" s="8"/>
      <c r="K1113" s="8"/>
    </row>
    <row r="1114" spans="2:11" x14ac:dyDescent="0.2">
      <c r="B1114" s="5"/>
      <c r="C1114" s="11"/>
      <c r="D1114" s="11"/>
      <c r="E1114" s="11"/>
      <c r="F1114" s="11"/>
      <c r="G1114" s="8"/>
      <c r="H1114" s="8"/>
      <c r="I1114" s="8"/>
      <c r="J1114" s="8"/>
      <c r="K1114" s="8"/>
    </row>
    <row r="1115" spans="2:11" x14ac:dyDescent="0.2">
      <c r="B1115" s="5"/>
      <c r="C1115" s="11"/>
      <c r="D1115" s="11"/>
      <c r="E1115" s="11"/>
      <c r="F1115" s="11"/>
      <c r="G1115" s="8"/>
      <c r="H1115" s="8"/>
      <c r="I1115" s="8"/>
      <c r="J1115" s="8"/>
      <c r="K1115" s="8"/>
    </row>
    <row r="1116" spans="2:11" x14ac:dyDescent="0.2">
      <c r="B1116" s="5"/>
      <c r="C1116" s="11"/>
      <c r="D1116" s="11"/>
      <c r="E1116" s="11"/>
      <c r="F1116" s="11"/>
      <c r="G1116" s="8"/>
      <c r="H1116" s="8"/>
      <c r="I1116" s="8"/>
      <c r="J1116" s="8"/>
      <c r="K1116" s="8"/>
    </row>
    <row r="1117" spans="2:11" x14ac:dyDescent="0.2">
      <c r="B1117" s="5"/>
      <c r="C1117" s="11"/>
      <c r="D1117" s="11"/>
      <c r="E1117" s="11"/>
      <c r="F1117" s="11"/>
      <c r="G1117" s="8"/>
      <c r="H1117" s="8"/>
      <c r="I1117" s="8"/>
      <c r="J1117" s="8"/>
      <c r="K1117" s="8"/>
    </row>
    <row r="1118" spans="2:11" x14ac:dyDescent="0.2">
      <c r="B1118" s="5"/>
      <c r="C1118" s="11"/>
      <c r="D1118" s="11"/>
      <c r="E1118" s="11"/>
      <c r="F1118" s="11"/>
      <c r="G1118" s="8"/>
      <c r="H1118" s="8"/>
      <c r="I1118" s="8"/>
      <c r="J1118" s="8"/>
      <c r="K1118" s="8"/>
    </row>
    <row r="1119" spans="2:11" x14ac:dyDescent="0.2">
      <c r="B1119" s="5"/>
      <c r="C1119" s="11"/>
      <c r="D1119" s="11"/>
      <c r="E1119" s="11"/>
      <c r="F1119" s="11"/>
      <c r="G1119" s="8"/>
      <c r="H1119" s="8"/>
      <c r="I1119" s="8"/>
      <c r="J1119" s="8"/>
      <c r="K1119" s="8"/>
    </row>
    <row r="1120" spans="2:11" x14ac:dyDescent="0.2">
      <c r="B1120" s="5"/>
      <c r="C1120" s="11"/>
      <c r="D1120" s="11"/>
      <c r="E1120" s="11"/>
      <c r="F1120" s="11"/>
      <c r="G1120" s="8"/>
      <c r="H1120" s="8"/>
      <c r="I1120" s="8"/>
      <c r="J1120" s="8"/>
      <c r="K1120" s="8"/>
    </row>
    <row r="1121" spans="2:11" x14ac:dyDescent="0.2">
      <c r="B1121" s="5"/>
      <c r="C1121" s="11"/>
      <c r="D1121" s="11"/>
      <c r="E1121" s="11"/>
      <c r="F1121" s="11"/>
      <c r="G1121" s="8"/>
      <c r="H1121" s="8"/>
      <c r="I1121" s="8"/>
      <c r="J1121" s="8"/>
      <c r="K1121" s="8"/>
    </row>
    <row r="1122" spans="2:11" x14ac:dyDescent="0.2">
      <c r="B1122" s="5"/>
      <c r="C1122" s="11"/>
      <c r="D1122" s="11"/>
      <c r="E1122" s="11"/>
      <c r="F1122" s="11"/>
      <c r="G1122" s="8"/>
      <c r="H1122" s="8"/>
      <c r="I1122" s="8"/>
      <c r="J1122" s="8"/>
      <c r="K1122" s="8"/>
    </row>
    <row r="1123" spans="2:11" x14ac:dyDescent="0.2">
      <c r="B1123" s="5"/>
      <c r="C1123" s="11"/>
      <c r="D1123" s="11"/>
      <c r="E1123" s="11"/>
      <c r="F1123" s="11"/>
      <c r="G1123" s="8"/>
      <c r="H1123" s="8"/>
      <c r="I1123" s="8"/>
      <c r="J1123" s="8"/>
      <c r="K1123" s="8"/>
    </row>
    <row r="1124" spans="2:11" x14ac:dyDescent="0.2">
      <c r="B1124" s="5"/>
      <c r="C1124" s="11"/>
      <c r="D1124" s="11"/>
      <c r="E1124" s="11"/>
      <c r="F1124" s="11"/>
      <c r="G1124" s="8"/>
      <c r="H1124" s="8"/>
      <c r="I1124" s="8"/>
      <c r="J1124" s="8"/>
      <c r="K1124" s="8"/>
    </row>
    <row r="1125" spans="2:11" x14ac:dyDescent="0.2">
      <c r="B1125" s="5"/>
      <c r="C1125" s="11"/>
      <c r="D1125" s="11"/>
      <c r="E1125" s="11"/>
      <c r="F1125" s="11"/>
      <c r="G1125" s="8"/>
      <c r="H1125" s="8"/>
      <c r="I1125" s="8"/>
      <c r="J1125" s="8"/>
      <c r="K1125" s="8"/>
    </row>
    <row r="1126" spans="2:11" x14ac:dyDescent="0.2">
      <c r="B1126" s="5"/>
      <c r="C1126" s="11"/>
      <c r="D1126" s="11"/>
      <c r="E1126" s="11"/>
      <c r="F1126" s="11"/>
      <c r="G1126" s="8"/>
      <c r="H1126" s="8"/>
      <c r="I1126" s="8"/>
      <c r="J1126" s="8"/>
      <c r="K1126" s="8"/>
    </row>
    <row r="1127" spans="2:11" x14ac:dyDescent="0.2">
      <c r="B1127" s="5"/>
      <c r="C1127" s="11"/>
      <c r="D1127" s="11"/>
      <c r="E1127" s="11"/>
      <c r="F1127" s="11"/>
      <c r="G1127" s="8"/>
      <c r="H1127" s="8"/>
      <c r="I1127" s="8"/>
      <c r="J1127" s="8"/>
      <c r="K1127" s="8"/>
    </row>
    <row r="1128" spans="2:11" x14ac:dyDescent="0.2">
      <c r="B1128" s="5"/>
      <c r="C1128" s="11"/>
      <c r="D1128" s="11"/>
      <c r="E1128" s="11"/>
      <c r="F1128" s="11"/>
      <c r="G1128" s="8"/>
      <c r="H1128" s="8"/>
      <c r="I1128" s="8"/>
      <c r="J1128" s="8"/>
      <c r="K1128" s="8"/>
    </row>
    <row r="1129" spans="2:11" x14ac:dyDescent="0.2">
      <c r="B1129" s="5"/>
      <c r="C1129" s="11"/>
      <c r="D1129" s="11"/>
      <c r="E1129" s="11"/>
      <c r="F1129" s="11"/>
      <c r="G1129" s="8"/>
      <c r="H1129" s="8"/>
      <c r="I1129" s="8"/>
      <c r="J1129" s="8"/>
      <c r="K1129" s="8"/>
    </row>
    <row r="1130" spans="2:11" x14ac:dyDescent="0.2">
      <c r="B1130" s="5"/>
      <c r="C1130" s="11"/>
      <c r="D1130" s="11"/>
      <c r="E1130" s="11"/>
      <c r="F1130" s="11"/>
      <c r="G1130" s="8"/>
      <c r="H1130" s="8"/>
      <c r="I1130" s="8"/>
      <c r="J1130" s="8"/>
      <c r="K1130" s="8"/>
    </row>
    <row r="1131" spans="2:11" x14ac:dyDescent="0.2">
      <c r="B1131" s="5"/>
      <c r="C1131" s="11"/>
      <c r="D1131" s="11"/>
      <c r="E1131" s="11"/>
      <c r="F1131" s="11"/>
      <c r="G1131" s="8"/>
      <c r="H1131" s="8"/>
      <c r="I1131" s="8"/>
      <c r="J1131" s="8"/>
      <c r="K1131" s="8"/>
    </row>
    <row r="1132" spans="2:11" x14ac:dyDescent="0.2">
      <c r="B1132" s="5"/>
      <c r="C1132" s="11"/>
      <c r="D1132" s="11"/>
      <c r="E1132" s="11"/>
      <c r="F1132" s="11"/>
      <c r="G1132" s="8"/>
      <c r="H1132" s="8"/>
      <c r="I1132" s="8"/>
      <c r="J1132" s="8"/>
      <c r="K1132" s="8"/>
    </row>
    <row r="1133" spans="2:11" x14ac:dyDescent="0.2">
      <c r="B1133" s="5"/>
      <c r="C1133" s="11"/>
      <c r="D1133" s="11"/>
      <c r="E1133" s="11"/>
      <c r="F1133" s="11"/>
      <c r="G1133" s="8"/>
      <c r="H1133" s="8"/>
      <c r="I1133" s="8"/>
      <c r="J1133" s="8"/>
      <c r="K1133" s="8"/>
    </row>
    <row r="1134" spans="2:11" x14ac:dyDescent="0.2">
      <c r="B1134" s="5"/>
      <c r="C1134" s="11"/>
      <c r="D1134" s="11"/>
      <c r="E1134" s="11"/>
      <c r="F1134" s="11"/>
      <c r="G1134" s="8"/>
      <c r="H1134" s="8"/>
      <c r="I1134" s="8"/>
      <c r="J1134" s="8"/>
      <c r="K1134" s="8"/>
    </row>
  </sheetData>
  <sheetProtection sheet="1" objects="1" scenarios="1" formatCells="0" formatColumns="0" formatRows="0"/>
  <mergeCells count="2">
    <mergeCell ref="C4:F4"/>
    <mergeCell ref="G4:K4"/>
  </mergeCells>
  <dataValidations count="5">
    <dataValidation type="list" allowBlank="1" showInputMessage="1" showErrorMessage="1" sqref="D180:D186" xr:uid="{E3E1E221-B56A-8245-84F4-B1CDA5C55FA2}">
      <formula1>OFFSET($B$7,0,0,51,1)</formula1>
    </dataValidation>
    <dataValidation type="list" allowBlank="1" showInputMessage="1" showErrorMessage="1" sqref="H179:H186" xr:uid="{FE77EF8A-D865-084D-A3C6-1221D41D74A5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K179:K186" xr:uid="{C84D2B6D-AB8F-4642-87F3-1188C6611B16}">
      <formula1>"Draft,Submitted,Under Review,Approved,Denied"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J179:J186" xr:uid="{DB9357B6-95D0-8349-B6BA-FEBAFB9FCA1E}">
      <formula1>"ENOUGH Funding,Non-ENOUGH Cash Contribution,Non-ENOUGH In-Kind"</formula1>
    </dataValidation>
    <dataValidation type="list" allowBlank="1" showInputMessage="1" showErrorMessage="1" sqref="H6 H65 H84" xr:uid="{BD12341F-064C-7F44-BFDD-56362DD2C27C}">
      <formula1>#REF!</formula1>
    </dataValidation>
  </dataValidations>
  <pageMargins left="0.7" right="0.7" top="0.75" bottom="0.75" header="0" footer="0"/>
  <pageSetup scale="48" orientation="landscape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F1095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40" style="4" customWidth="1"/>
    <col min="2" max="5" width="15.83203125" style="12" customWidth="1"/>
    <col min="6" max="9" width="46.83203125" style="12" customWidth="1"/>
    <col min="10" max="10" width="15.83203125" style="12" customWidth="1"/>
    <col min="11" max="11" width="31.6640625" style="14" customWidth="1"/>
    <col min="12" max="12" width="20.83203125" style="14" customWidth="1"/>
    <col min="13" max="13" width="21.6640625" style="14" customWidth="1"/>
    <col min="14" max="14" width="38.33203125" style="14" customWidth="1"/>
    <col min="16" max="30" width="0" hidden="1" customWidth="1"/>
  </cols>
  <sheetData>
    <row r="1" spans="1:26" ht="20" x14ac:dyDescent="0.25">
      <c r="A1" s="43" t="s">
        <v>152</v>
      </c>
      <c r="B1" s="49"/>
      <c r="C1" s="49"/>
      <c r="D1" s="49"/>
      <c r="E1" s="49"/>
      <c r="F1" s="49"/>
      <c r="G1" s="49"/>
      <c r="H1" s="49"/>
      <c r="I1" s="49"/>
      <c r="J1" s="4"/>
      <c r="K1" s="4" t="str" cm="1">
        <f t="array" ref="K1:Y1">_xlfn.LET(_xlpm.org,"Partner 1",_xlpm.blank,_xlfn.HSTACK("","","","","","","","","","","","","","",""),_xlpm.personnel,_xlfn.HSTACK(IF(TRIM($A$5:$A$19)&lt;&gt;"",_xlpm.org,""),IF(TRIM($A$5:$A$19)&lt;&gt;"","Personnel",""),IF(TRIM($A$5:$A$19)="","",$A$5:$A$19),$B$5:$E$19,IF($F$5:$F$19="","",$F$5:$F$19),IF(TRIM($A$5:$A$19)&lt;&gt;"","",""),IF($G$5:$G$19="","",$G$5:$G$19),IF($H$5:$H$19="","",$H$5:$H$19),IF(TRIM($A$5:$A$19)="","",ROW($A$5:$A$19)),IF(TRIM($A$5:$A$19)&lt;&gt;"","",""),IF(TRIM($A$5:$A$19)&lt;&gt;"","Use primary program",""),IF($I$5:$I$19="","",$I$5:$I$19)),_xlpm.opx,_xlfn.HSTACK(IF(TRIM($A$21:$A$35)&lt;&gt;"",_xlpm.org,""),IF(TRIM($A$21:$A$35)&lt;&gt;"","Operating Expenses",""),IF(TRIM($A$21:$A$35)="","",$A$21:$A$35),$B$21:$E$35,IF($F$21:$F$35="","",$F$21:$F$35),IF(TRIM($A$21:$A$35)&lt;&gt;"","",""),IF($G$21:$G$35="","",$G$21:$G$35),IF($H$21:$H$35="","",$H$21:$H$35),IF(TRIM($A$21:$A$35)="","",ROW($A$21:$A$35)),IF(TRIM($A$21:$A$35)&lt;&gt;"","",""),IF(TRIM($A$21:$A$35)&lt;&gt;"","Use primary program",""),IF($I$21:$I$35="","",$I$21:$I$35)),_xlpm.travel,_xlfn.HSTACK(IF(TRIM($A$37:$A$51)&lt;&gt;"",_xlpm.org,""),IF(TRIM($A$37:$A$51)&lt;&gt;"","Travel",""),IF(TRIM($A$37:$A$51)="","",$A$37:$A$51),$B$37:$E$51,IF($F$37:$F$51="","",$F$37:$F$51),IF(TRIM($A$37:$A$51)&lt;&gt;"","",""),IF($G$37:$G$51="","",$G$37:$G$51),IF($H$37:$H$51="","",$H$37:$H$51),IF(TRIM($A$37:$A$51)="","",ROW($A$37:$A$51)),IF(TRIM($A$37:$A$51)&lt;&gt;"","",""),IF(TRIM($A$37:$A$51)&lt;&gt;"","Use primary program",""),IF($I$37:$I$51="","",$I$37:$I$51)),_xlpm.professional,_xlfn.HSTACK(IF(TRIM($A$53:$A$67)&lt;&gt;"",_xlpm.org,""),IF(TRIM($A$53:$A$67)&lt;&gt;"","Professional Services",""),IF(TRIM($A$53:$A$67)="","",$A$53:$A$67),$B$53:$E$67,IF($F$53:$F$67="","",$F$53:$F$67),IF(TRIM($A$53:$A$67)&lt;&gt;"","",""),IF($G$53:$G$67="","",$G$53:$G$67),IF($H$53:$H$67="","",$H$53:$H$67),IF(TRIM($A$53:$A$67)="","",ROW($A$53:$A$67)),IF(TRIM($A$53:$A$67)&lt;&gt;"","",""),IF(TRIM($A$53:$A$67)&lt;&gt;"","Use primary program",""),IF($I$53:$I$67="","",$I$53:$I$67)),_xlpm.equipment,_xlfn.HSTACK(IF(TRIM($A$69:$A$82)&lt;&gt;"",_xlpm.org,""),IF(TRIM($A$69:$A$82)&lt;&gt;"","Equipment",""),IF(TRIM($A$69:$A$82)="","",$A$69:$A$82),$B$69:$E$82,IF($F$69:$F$82="","",$F$69:$F$82),IF(TRIM($A$69:$A$82)&lt;&gt;"","",""),IF($G$69:$G$82="","",$G$69:$G$82),IF($H$69:$H$82="","",$H$69:$H$82),IF(TRIM($A$69:$A$82)="","",ROW($A$69:$A$82)),IF(TRIM($A$69:$A$82)&lt;&gt;"","",""),IF(TRIM($A$69:$A$82)&lt;&gt;"","Use primary program",""),IF($I$69:$I$82="","",$I$69:$I$82)),_xlpm.other,_xlfn.HSTACK(IF(TRIM($A$84:$A$98)&lt;&gt;"",_xlpm.org,""),IF(TRIM($A$84:$A$98)&lt;&gt;"","Other",""),IF(TRIM($A$84:$A$98)="","",$A$84:$A$98),$B$84:$E$98,IF($F$84:$F$98="","",$F$84:$F$98),IF(TRIM($A$84:$A$98)&lt;&gt;"","",""),IF($G$84:$G$98="","",$G$84:$G$98),IF($H$84:$H$98="","",$H$84:$H$98),IF(TRIM($A$84:$A$98)="","",ROW($A$84:$A$98)),IF(TRIM($A$84:$A$98)&lt;&gt;"","",""),IF(TRIM($A$84:$A$98)&lt;&gt;"","Use primary program",""),IF($I$84:$I$98="","",$I$84:$I$98)),_xlpm.src,_xlfn.VSTACK(_xlpm.personnel,_xlpm.opx,_xlpm.travel,_xlpm.professional,_xlpm.equipment,_xlpm.other),IFERROR(_xlfn._xlws.FILTER(_xlpm.src,INDEX(_xlpm.src,,3)&lt;&gt;""),_xlpm.blank))</f>
        <v/>
      </c>
      <c r="L1" s="4" t="str">
        <v/>
      </c>
      <c r="M1" s="4" t="str">
        <v/>
      </c>
      <c r="N1" s="4" t="str">
        <v/>
      </c>
      <c r="O1" s="4" t="str">
        <v/>
      </c>
      <c r="P1" s="4" t="str">
        <v/>
      </c>
      <c r="Q1" s="4" t="str">
        <v/>
      </c>
      <c r="R1" s="4" t="str">
        <v/>
      </c>
      <c r="S1" s="4" t="str">
        <v/>
      </c>
      <c r="T1" s="4" t="str">
        <v/>
      </c>
      <c r="U1" s="4" t="str">
        <v/>
      </c>
      <c r="V1" s="4" t="str">
        <v/>
      </c>
      <c r="W1" s="4" t="str">
        <v/>
      </c>
      <c r="X1" s="4" t="str">
        <v/>
      </c>
      <c r="Y1" s="4" t="str">
        <v/>
      </c>
      <c r="Z1" s="4"/>
    </row>
    <row r="2" spans="1:26" ht="34" x14ac:dyDescent="0.2">
      <c r="A2" s="50"/>
      <c r="B2" s="50"/>
      <c r="C2" s="50"/>
      <c r="D2" s="50"/>
      <c r="E2" s="50"/>
      <c r="F2" s="50"/>
      <c r="G2" s="51" t="s">
        <v>72</v>
      </c>
      <c r="H2" s="51" t="s">
        <v>73</v>
      </c>
      <c r="I2" s="51" t="s">
        <v>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48" x14ac:dyDescent="0.2">
      <c r="A3" s="52"/>
      <c r="B3" s="53" t="s">
        <v>10</v>
      </c>
      <c r="C3" s="53" t="s">
        <v>22</v>
      </c>
      <c r="D3" s="53" t="s">
        <v>23</v>
      </c>
      <c r="E3" s="53" t="s">
        <v>24</v>
      </c>
      <c r="F3" s="54" t="s">
        <v>161</v>
      </c>
      <c r="G3" s="55" t="s">
        <v>40</v>
      </c>
      <c r="H3" s="55" t="s">
        <v>41</v>
      </c>
      <c r="I3" s="55" t="s">
        <v>42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7" x14ac:dyDescent="0.2">
      <c r="A4" s="56" t="s">
        <v>13</v>
      </c>
      <c r="B4" s="57">
        <f>SUM(B5:B19)</f>
        <v>0</v>
      </c>
      <c r="C4" s="57">
        <f>SUM(C5:C19)</f>
        <v>0</v>
      </c>
      <c r="D4" s="57">
        <f>SUM(D5:D19)</f>
        <v>0</v>
      </c>
      <c r="E4" s="58">
        <f>SUM(E5:E19)</f>
        <v>0</v>
      </c>
      <c r="F4" s="59" t="s">
        <v>67</v>
      </c>
      <c r="G4" s="55" t="s">
        <v>68</v>
      </c>
      <c r="H4" s="55" t="s">
        <v>69</v>
      </c>
      <c r="I4" s="55" t="s">
        <v>70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6" x14ac:dyDescent="0.2">
      <c r="A5" s="18"/>
      <c r="B5" s="19"/>
      <c r="C5" s="19"/>
      <c r="D5" s="19"/>
      <c r="E5" s="60" t="str">
        <f t="shared" ref="E5:E17" si="0">IF(COUNTA(A5:D5,F5:I5)=0,"",SUM(B5:D5))</f>
        <v/>
      </c>
      <c r="F5" s="20"/>
      <c r="G5" s="21"/>
      <c r="H5" s="21"/>
      <c r="I5" s="21"/>
      <c r="J5" s="235"/>
      <c r="K5" s="23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6" x14ac:dyDescent="0.2">
      <c r="A6" s="18"/>
      <c r="B6" s="19"/>
      <c r="C6" s="19"/>
      <c r="D6" s="19"/>
      <c r="E6" s="60" t="str">
        <f t="shared" si="0"/>
        <v/>
      </c>
      <c r="F6" s="20"/>
      <c r="G6" s="21"/>
      <c r="H6" s="21"/>
      <c r="I6" s="21"/>
      <c r="J6" s="235"/>
      <c r="K6" s="235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6" x14ac:dyDescent="0.2">
      <c r="A7" s="18"/>
      <c r="B7" s="19"/>
      <c r="C7" s="19"/>
      <c r="D7" s="19"/>
      <c r="E7" s="60" t="str">
        <f t="shared" si="0"/>
        <v/>
      </c>
      <c r="F7" s="20"/>
      <c r="G7" s="21"/>
      <c r="H7" s="21"/>
      <c r="I7" s="21"/>
      <c r="J7" s="235"/>
      <c r="K7" s="23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6" x14ac:dyDescent="0.2">
      <c r="A8" s="18"/>
      <c r="B8" s="19"/>
      <c r="C8" s="19"/>
      <c r="D8" s="19"/>
      <c r="E8" s="60" t="str">
        <f t="shared" si="0"/>
        <v/>
      </c>
      <c r="F8" s="20"/>
      <c r="G8" s="21"/>
      <c r="H8" s="21"/>
      <c r="I8" s="21"/>
      <c r="J8" s="235"/>
      <c r="K8" s="235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" x14ac:dyDescent="0.2">
      <c r="A9" s="18"/>
      <c r="B9" s="19"/>
      <c r="C9" s="19"/>
      <c r="D9" s="19"/>
      <c r="E9" s="60" t="str">
        <f t="shared" si="0"/>
        <v/>
      </c>
      <c r="F9" s="20"/>
      <c r="G9" s="21"/>
      <c r="H9" s="21"/>
      <c r="I9" s="21"/>
      <c r="J9" s="235"/>
      <c r="K9" s="235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6" x14ac:dyDescent="0.2">
      <c r="A10" s="18"/>
      <c r="B10" s="19"/>
      <c r="C10" s="19"/>
      <c r="D10" s="19"/>
      <c r="E10" s="60" t="str">
        <f t="shared" si="0"/>
        <v/>
      </c>
      <c r="F10" s="20"/>
      <c r="G10" s="21"/>
      <c r="H10" s="21"/>
      <c r="I10" s="21"/>
      <c r="J10" s="235"/>
      <c r="K10" s="235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6" x14ac:dyDescent="0.2">
      <c r="A11" s="18"/>
      <c r="B11" s="19"/>
      <c r="C11" s="19"/>
      <c r="D11" s="19"/>
      <c r="E11" s="60" t="str">
        <f t="shared" si="0"/>
        <v/>
      </c>
      <c r="F11" s="20"/>
      <c r="G11" s="21"/>
      <c r="H11" s="21"/>
      <c r="I11" s="21"/>
      <c r="J11" s="235"/>
      <c r="K11" s="23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6" x14ac:dyDescent="0.2">
      <c r="A12" s="18"/>
      <c r="B12" s="19"/>
      <c r="C12" s="19"/>
      <c r="D12" s="19"/>
      <c r="E12" s="60" t="str">
        <f t="shared" si="0"/>
        <v/>
      </c>
      <c r="F12" s="20"/>
      <c r="G12" s="21"/>
      <c r="H12" s="21"/>
      <c r="I12" s="21"/>
      <c r="J12" s="235"/>
      <c r="K12" s="235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" x14ac:dyDescent="0.2">
      <c r="A13" s="18"/>
      <c r="B13" s="19"/>
      <c r="C13" s="19"/>
      <c r="D13" s="19"/>
      <c r="E13" s="60" t="str">
        <f t="shared" si="0"/>
        <v/>
      </c>
      <c r="F13" s="20"/>
      <c r="G13" s="21"/>
      <c r="H13" s="21"/>
      <c r="I13" s="21"/>
      <c r="J13" s="235"/>
      <c r="K13" s="235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6" x14ac:dyDescent="0.2">
      <c r="A14" s="18"/>
      <c r="B14" s="19"/>
      <c r="C14" s="19"/>
      <c r="D14" s="19"/>
      <c r="E14" s="60" t="str">
        <f t="shared" si="0"/>
        <v/>
      </c>
      <c r="F14" s="20"/>
      <c r="G14" s="21"/>
      <c r="H14" s="21"/>
      <c r="I14" s="21"/>
      <c r="J14" s="235"/>
      <c r="K14" s="235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" x14ac:dyDescent="0.2">
      <c r="A15" s="18"/>
      <c r="B15" s="19"/>
      <c r="C15" s="19"/>
      <c r="D15" s="19"/>
      <c r="E15" s="60" t="str">
        <f t="shared" si="0"/>
        <v/>
      </c>
      <c r="F15" s="20"/>
      <c r="G15" s="21"/>
      <c r="H15" s="21"/>
      <c r="I15" s="21"/>
      <c r="J15" s="235"/>
      <c r="K15" s="235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6" x14ac:dyDescent="0.2">
      <c r="A16" s="18"/>
      <c r="B16" s="19"/>
      <c r="C16" s="19"/>
      <c r="D16" s="19"/>
      <c r="E16" s="60" t="str">
        <f t="shared" si="0"/>
        <v/>
      </c>
      <c r="F16" s="20"/>
      <c r="G16" s="21"/>
      <c r="H16" s="21"/>
      <c r="I16" s="21"/>
      <c r="J16" s="235"/>
      <c r="K16" s="235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" x14ac:dyDescent="0.2">
      <c r="A17" s="18"/>
      <c r="B17" s="19"/>
      <c r="C17" s="19"/>
      <c r="D17" s="19"/>
      <c r="E17" s="60" t="str">
        <f t="shared" si="0"/>
        <v/>
      </c>
      <c r="F17" s="20"/>
      <c r="G17" s="21"/>
      <c r="H17" s="21"/>
      <c r="I17" s="21"/>
      <c r="J17" s="235"/>
      <c r="K17" s="235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6" x14ac:dyDescent="0.2">
      <c r="A18" s="18"/>
      <c r="B18" s="19"/>
      <c r="C18" s="19"/>
      <c r="D18" s="19"/>
      <c r="E18" s="60"/>
      <c r="F18" s="20"/>
      <c r="G18" s="21"/>
      <c r="H18" s="21"/>
      <c r="I18" s="21"/>
      <c r="J18" s="235"/>
      <c r="K18" s="23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6" x14ac:dyDescent="0.2">
      <c r="A19" s="18"/>
      <c r="B19" s="19"/>
      <c r="C19" s="19"/>
      <c r="D19" s="19"/>
      <c r="E19" s="60"/>
      <c r="F19" s="20"/>
      <c r="G19" s="21"/>
      <c r="H19" s="21"/>
      <c r="I19" s="21"/>
      <c r="J19" s="235"/>
      <c r="K19" s="23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7" x14ac:dyDescent="0.2">
      <c r="A20" s="56" t="s">
        <v>14</v>
      </c>
      <c r="B20" s="57">
        <f>SUM(B21:B35)</f>
        <v>0</v>
      </c>
      <c r="C20" s="57">
        <f>SUM(C21:C35)</f>
        <v>0</v>
      </c>
      <c r="D20" s="57">
        <f>SUM(D21:D35)</f>
        <v>0</v>
      </c>
      <c r="E20" s="58">
        <f>SUM(E21:E35)</f>
        <v>0</v>
      </c>
      <c r="F20" s="59" t="s">
        <v>48</v>
      </c>
      <c r="G20" s="55" t="s">
        <v>71</v>
      </c>
      <c r="H20" s="55" t="s">
        <v>51</v>
      </c>
      <c r="I20" s="55" t="s">
        <v>42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6" x14ac:dyDescent="0.2">
      <c r="A21" s="18"/>
      <c r="B21" s="19"/>
      <c r="C21" s="19"/>
      <c r="D21" s="19"/>
      <c r="E21" s="60" t="str">
        <f t="shared" ref="E21:E35" si="1">IF(COUNTA(A21:D21,F21:I21)=0,"",SUM(B21:D21))</f>
        <v/>
      </c>
      <c r="F21" s="20"/>
      <c r="G21" s="21"/>
      <c r="H21" s="21"/>
      <c r="I21" s="21"/>
      <c r="J21" s="235"/>
      <c r="K21" s="23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6" x14ac:dyDescent="0.2">
      <c r="A22" s="18"/>
      <c r="B22" s="19"/>
      <c r="C22" s="19"/>
      <c r="D22" s="19"/>
      <c r="E22" s="60" t="str">
        <f t="shared" si="1"/>
        <v/>
      </c>
      <c r="F22" s="20"/>
      <c r="G22" s="21"/>
      <c r="H22" s="21"/>
      <c r="I22" s="21"/>
      <c r="J22" s="235"/>
      <c r="K22" s="23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6" x14ac:dyDescent="0.2">
      <c r="A23" s="18"/>
      <c r="B23" s="19"/>
      <c r="C23" s="19"/>
      <c r="D23" s="19"/>
      <c r="E23" s="60" t="str">
        <f t="shared" si="1"/>
        <v/>
      </c>
      <c r="F23" s="20"/>
      <c r="G23" s="21"/>
      <c r="H23" s="21"/>
      <c r="I23" s="21"/>
      <c r="J23" s="235"/>
      <c r="K23" s="235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6" x14ac:dyDescent="0.2">
      <c r="A24" s="18"/>
      <c r="B24" s="19"/>
      <c r="C24" s="19"/>
      <c r="D24" s="19"/>
      <c r="E24" s="60" t="str">
        <f t="shared" si="1"/>
        <v/>
      </c>
      <c r="F24" s="20"/>
      <c r="G24" s="21"/>
      <c r="H24" s="21"/>
      <c r="I24" s="21"/>
      <c r="J24" s="235"/>
      <c r="K24" s="235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6" x14ac:dyDescent="0.2">
      <c r="A25" s="18"/>
      <c r="B25" s="19"/>
      <c r="C25" s="19"/>
      <c r="D25" s="19"/>
      <c r="E25" s="60" t="str">
        <f t="shared" si="1"/>
        <v/>
      </c>
      <c r="F25" s="20"/>
      <c r="G25" s="21"/>
      <c r="H25" s="21"/>
      <c r="I25" s="21"/>
      <c r="J25" s="235"/>
      <c r="K25" s="23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6" x14ac:dyDescent="0.2">
      <c r="A26" s="18"/>
      <c r="B26" s="19"/>
      <c r="C26" s="19"/>
      <c r="D26" s="19"/>
      <c r="E26" s="60" t="str">
        <f t="shared" si="1"/>
        <v/>
      </c>
      <c r="F26" s="20"/>
      <c r="G26" s="21"/>
      <c r="H26" s="21"/>
      <c r="I26" s="21"/>
      <c r="J26" s="235"/>
      <c r="K26" s="235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6" x14ac:dyDescent="0.2">
      <c r="A27" s="18"/>
      <c r="B27" s="19"/>
      <c r="C27" s="19"/>
      <c r="D27" s="19"/>
      <c r="E27" s="60" t="str">
        <f t="shared" si="1"/>
        <v/>
      </c>
      <c r="F27" s="20"/>
      <c r="G27" s="21"/>
      <c r="H27" s="21"/>
      <c r="I27" s="21"/>
      <c r="J27" s="235"/>
      <c r="K27" s="235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6" x14ac:dyDescent="0.2">
      <c r="A28" s="18"/>
      <c r="B28" s="19"/>
      <c r="C28" s="19"/>
      <c r="D28" s="19"/>
      <c r="E28" s="60" t="str">
        <f t="shared" si="1"/>
        <v/>
      </c>
      <c r="F28" s="20"/>
      <c r="G28" s="21"/>
      <c r="H28" s="21"/>
      <c r="I28" s="21"/>
      <c r="J28" s="235"/>
      <c r="K28" s="235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6" x14ac:dyDescent="0.2">
      <c r="A29" s="18"/>
      <c r="B29" s="19"/>
      <c r="C29" s="19"/>
      <c r="D29" s="19"/>
      <c r="E29" s="60" t="str">
        <f t="shared" si="1"/>
        <v/>
      </c>
      <c r="F29" s="20"/>
      <c r="G29" s="21"/>
      <c r="H29" s="21"/>
      <c r="I29" s="21"/>
      <c r="J29" s="235"/>
      <c r="K29" s="235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6" x14ac:dyDescent="0.2">
      <c r="A30" s="18"/>
      <c r="B30" s="19"/>
      <c r="C30" s="19"/>
      <c r="D30" s="19"/>
      <c r="E30" s="60" t="str">
        <f t="shared" si="1"/>
        <v/>
      </c>
      <c r="F30" s="20"/>
      <c r="G30" s="21"/>
      <c r="H30" s="21"/>
      <c r="I30" s="21"/>
      <c r="J30" s="235"/>
      <c r="K30" s="235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6" x14ac:dyDescent="0.2">
      <c r="A31" s="18"/>
      <c r="B31" s="19"/>
      <c r="C31" s="19"/>
      <c r="D31" s="19"/>
      <c r="E31" s="60" t="str">
        <f t="shared" si="1"/>
        <v/>
      </c>
      <c r="F31" s="20"/>
      <c r="G31" s="21"/>
      <c r="H31" s="21"/>
      <c r="I31" s="21"/>
      <c r="J31" s="235"/>
      <c r="K31" s="235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6" x14ac:dyDescent="0.2">
      <c r="A32" s="18"/>
      <c r="B32" s="19"/>
      <c r="C32" s="19"/>
      <c r="D32" s="19"/>
      <c r="E32" s="60" t="str">
        <f t="shared" si="1"/>
        <v/>
      </c>
      <c r="F32" s="20"/>
      <c r="G32" s="21"/>
      <c r="H32" s="21"/>
      <c r="I32" s="21"/>
      <c r="J32" s="235"/>
      <c r="K32" s="23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6" x14ac:dyDescent="0.2">
      <c r="A33" s="18"/>
      <c r="B33" s="19"/>
      <c r="C33" s="19"/>
      <c r="D33" s="19"/>
      <c r="E33" s="60" t="str">
        <f t="shared" si="1"/>
        <v/>
      </c>
      <c r="F33" s="20"/>
      <c r="G33" s="21"/>
      <c r="H33" s="21"/>
      <c r="I33" s="21"/>
      <c r="J33" s="235"/>
      <c r="K33" s="235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6" x14ac:dyDescent="0.2">
      <c r="A34" s="18"/>
      <c r="B34" s="19"/>
      <c r="C34" s="19"/>
      <c r="D34" s="19"/>
      <c r="E34" s="60" t="str">
        <f t="shared" si="1"/>
        <v/>
      </c>
      <c r="F34" s="20"/>
      <c r="G34" s="21"/>
      <c r="H34" s="21"/>
      <c r="I34" s="21"/>
      <c r="J34" s="235"/>
      <c r="K34" s="23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6" x14ac:dyDescent="0.2">
      <c r="A35" s="18"/>
      <c r="B35" s="19"/>
      <c r="C35" s="19"/>
      <c r="D35" s="19"/>
      <c r="E35" s="60" t="str">
        <f t="shared" si="1"/>
        <v/>
      </c>
      <c r="F35" s="20"/>
      <c r="G35" s="21"/>
      <c r="H35" s="21"/>
      <c r="I35" s="21"/>
      <c r="J35" s="235"/>
      <c r="K35" s="23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34" x14ac:dyDescent="0.2">
      <c r="A36" s="56" t="s">
        <v>15</v>
      </c>
      <c r="B36" s="57">
        <f>SUM(B37:B51)</f>
        <v>0</v>
      </c>
      <c r="C36" s="57">
        <f>SUM(C37:C51)</f>
        <v>0</v>
      </c>
      <c r="D36" s="57">
        <f>SUM(D37:D51)</f>
        <v>0</v>
      </c>
      <c r="E36" s="58">
        <f>SUM(E37:E51)</f>
        <v>0</v>
      </c>
      <c r="F36" s="59" t="s">
        <v>162</v>
      </c>
      <c r="G36" s="55" t="s">
        <v>71</v>
      </c>
      <c r="H36" s="55" t="s">
        <v>51</v>
      </c>
      <c r="I36" s="55" t="s">
        <v>42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6" x14ac:dyDescent="0.2">
      <c r="A37" s="18"/>
      <c r="B37" s="19"/>
      <c r="C37" s="19"/>
      <c r="D37" s="19"/>
      <c r="E37" s="60" t="str">
        <f t="shared" ref="E37:E51" si="2">IF(COUNTA(A37:D37,F37:I37)=0,"",SUM(B37:D37))</f>
        <v/>
      </c>
      <c r="F37" s="20"/>
      <c r="G37" s="21"/>
      <c r="H37" s="21"/>
      <c r="I37" s="21"/>
      <c r="J37" s="235"/>
      <c r="K37" s="23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6" x14ac:dyDescent="0.2">
      <c r="A38" s="18"/>
      <c r="B38" s="19"/>
      <c r="C38" s="19"/>
      <c r="D38" s="19"/>
      <c r="E38" s="60" t="str">
        <f t="shared" si="2"/>
        <v/>
      </c>
      <c r="F38" s="20"/>
      <c r="G38" s="21"/>
      <c r="H38" s="21"/>
      <c r="I38" s="21"/>
      <c r="J38" s="235"/>
      <c r="K38" s="23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6" x14ac:dyDescent="0.2">
      <c r="A39" s="18"/>
      <c r="B39" s="19"/>
      <c r="C39" s="19"/>
      <c r="D39" s="19"/>
      <c r="E39" s="60" t="str">
        <f t="shared" si="2"/>
        <v/>
      </c>
      <c r="F39" s="20"/>
      <c r="G39" s="21"/>
      <c r="H39" s="21"/>
      <c r="I39" s="21"/>
      <c r="J39" s="235"/>
      <c r="K39" s="23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6" x14ac:dyDescent="0.2">
      <c r="A40" s="18"/>
      <c r="B40" s="19"/>
      <c r="C40" s="19"/>
      <c r="D40" s="19"/>
      <c r="E40" s="60" t="str">
        <f t="shared" si="2"/>
        <v/>
      </c>
      <c r="F40" s="20"/>
      <c r="G40" s="21"/>
      <c r="H40" s="21"/>
      <c r="I40" s="21"/>
      <c r="J40" s="235"/>
      <c r="K40" s="23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6" x14ac:dyDescent="0.2">
      <c r="A41" s="18"/>
      <c r="B41" s="19"/>
      <c r="C41" s="19"/>
      <c r="D41" s="19"/>
      <c r="E41" s="60" t="str">
        <f t="shared" si="2"/>
        <v/>
      </c>
      <c r="F41" s="20"/>
      <c r="G41" s="21"/>
      <c r="H41" s="21"/>
      <c r="I41" s="21"/>
      <c r="J41" s="235"/>
      <c r="K41" s="23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6" x14ac:dyDescent="0.2">
      <c r="A42" s="18"/>
      <c r="B42" s="19"/>
      <c r="C42" s="19"/>
      <c r="D42" s="19"/>
      <c r="E42" s="60" t="str">
        <f t="shared" si="2"/>
        <v/>
      </c>
      <c r="F42" s="20"/>
      <c r="G42" s="21"/>
      <c r="H42" s="21"/>
      <c r="I42" s="21"/>
      <c r="J42" s="235"/>
      <c r="K42" s="23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6" x14ac:dyDescent="0.2">
      <c r="A43" s="18"/>
      <c r="B43" s="19"/>
      <c r="C43" s="19"/>
      <c r="D43" s="19"/>
      <c r="E43" s="60" t="str">
        <f t="shared" si="2"/>
        <v/>
      </c>
      <c r="F43" s="20"/>
      <c r="G43" s="21"/>
      <c r="H43" s="21"/>
      <c r="I43" s="21"/>
      <c r="J43" s="235"/>
      <c r="K43" s="23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6" x14ac:dyDescent="0.2">
      <c r="A44" s="18"/>
      <c r="B44" s="19"/>
      <c r="C44" s="19"/>
      <c r="D44" s="19"/>
      <c r="E44" s="60" t="str">
        <f t="shared" si="2"/>
        <v/>
      </c>
      <c r="F44" s="20"/>
      <c r="G44" s="21"/>
      <c r="H44" s="21"/>
      <c r="I44" s="21"/>
      <c r="J44" s="235"/>
      <c r="K44" s="23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6" x14ac:dyDescent="0.2">
      <c r="A45" s="18"/>
      <c r="B45" s="19"/>
      <c r="C45" s="19"/>
      <c r="D45" s="19"/>
      <c r="E45" s="60" t="str">
        <f t="shared" si="2"/>
        <v/>
      </c>
      <c r="F45" s="20"/>
      <c r="G45" s="21"/>
      <c r="H45" s="21"/>
      <c r="I45" s="21"/>
      <c r="J45" s="235"/>
      <c r="K45" s="23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6" x14ac:dyDescent="0.2">
      <c r="A46" s="18"/>
      <c r="B46" s="19"/>
      <c r="C46" s="19"/>
      <c r="D46" s="19"/>
      <c r="E46" s="60" t="str">
        <f t="shared" si="2"/>
        <v/>
      </c>
      <c r="F46" s="20"/>
      <c r="G46" s="21"/>
      <c r="H46" s="21"/>
      <c r="I46" s="21"/>
      <c r="J46" s="235"/>
      <c r="K46" s="23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6" x14ac:dyDescent="0.2">
      <c r="A47" s="18"/>
      <c r="B47" s="19"/>
      <c r="C47" s="19"/>
      <c r="D47" s="19"/>
      <c r="E47" s="60" t="str">
        <f t="shared" si="2"/>
        <v/>
      </c>
      <c r="F47" s="20"/>
      <c r="G47" s="21"/>
      <c r="H47" s="21"/>
      <c r="I47" s="21"/>
      <c r="J47" s="235"/>
      <c r="K47" s="23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6" x14ac:dyDescent="0.2">
      <c r="A48" s="18"/>
      <c r="B48" s="19"/>
      <c r="C48" s="19"/>
      <c r="D48" s="19"/>
      <c r="E48" s="60" t="str">
        <f t="shared" si="2"/>
        <v/>
      </c>
      <c r="F48" s="20"/>
      <c r="G48" s="21"/>
      <c r="H48" s="21"/>
      <c r="I48" s="21"/>
      <c r="J48" s="235"/>
      <c r="K48" s="23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6" x14ac:dyDescent="0.2">
      <c r="A49" s="18"/>
      <c r="B49" s="19"/>
      <c r="C49" s="19"/>
      <c r="D49" s="19"/>
      <c r="E49" s="60" t="str">
        <f t="shared" si="2"/>
        <v/>
      </c>
      <c r="F49" s="20"/>
      <c r="G49" s="21"/>
      <c r="H49" s="21"/>
      <c r="I49" s="21"/>
      <c r="J49" s="235"/>
      <c r="K49" s="23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6" x14ac:dyDescent="0.2">
      <c r="A50" s="18"/>
      <c r="B50" s="19"/>
      <c r="C50" s="19"/>
      <c r="D50" s="19"/>
      <c r="E50" s="60" t="str">
        <f t="shared" si="2"/>
        <v/>
      </c>
      <c r="F50" s="20"/>
      <c r="G50" s="21"/>
      <c r="H50" s="21"/>
      <c r="I50" s="21"/>
      <c r="J50" s="235"/>
      <c r="K50" s="23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6" x14ac:dyDescent="0.2">
      <c r="A51" s="18"/>
      <c r="B51" s="19"/>
      <c r="C51" s="19"/>
      <c r="D51" s="19"/>
      <c r="E51" s="60" t="str">
        <f t="shared" si="2"/>
        <v/>
      </c>
      <c r="F51" s="20"/>
      <c r="G51" s="21"/>
      <c r="H51" s="21"/>
      <c r="I51" s="21"/>
      <c r="J51" s="235"/>
      <c r="K51" s="23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51" x14ac:dyDescent="0.2">
      <c r="A52" s="56" t="s">
        <v>90</v>
      </c>
      <c r="B52" s="57">
        <f>SUM(B53:B67)</f>
        <v>0</v>
      </c>
      <c r="C52" s="57">
        <f>SUM(C53:C67)</f>
        <v>0</v>
      </c>
      <c r="D52" s="57">
        <f>SUM(D53:D67)</f>
        <v>0</v>
      </c>
      <c r="E52" s="58">
        <f>SUM(E53:E67)</f>
        <v>0</v>
      </c>
      <c r="F52" s="59" t="s">
        <v>164</v>
      </c>
      <c r="G52" s="62" t="s">
        <v>56</v>
      </c>
      <c r="H52" s="55" t="s">
        <v>57</v>
      </c>
      <c r="I52" s="55" t="s">
        <v>58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6" x14ac:dyDescent="0.2">
      <c r="A53" s="18"/>
      <c r="B53" s="19"/>
      <c r="C53" s="19"/>
      <c r="D53" s="19"/>
      <c r="E53" s="60" t="str">
        <f t="shared" ref="E53:E67" si="3">IF(COUNTA(A53:D53,F53:I53)=0,"",SUM(B53:D53))</f>
        <v/>
      </c>
      <c r="F53" s="20"/>
      <c r="G53" s="21"/>
      <c r="H53" s="21"/>
      <c r="I53" s="21"/>
      <c r="J53" s="235"/>
      <c r="K53" s="23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6" x14ac:dyDescent="0.2">
      <c r="A54" s="18"/>
      <c r="B54" s="19"/>
      <c r="C54" s="19"/>
      <c r="D54" s="19"/>
      <c r="E54" s="60" t="str">
        <f t="shared" si="3"/>
        <v/>
      </c>
      <c r="F54" s="20"/>
      <c r="G54" s="21"/>
      <c r="H54" s="21"/>
      <c r="I54" s="21"/>
      <c r="J54" s="235"/>
      <c r="K54" s="23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6" x14ac:dyDescent="0.2">
      <c r="A55" s="18"/>
      <c r="B55" s="19"/>
      <c r="C55" s="19"/>
      <c r="D55" s="19"/>
      <c r="E55" s="60" t="str">
        <f t="shared" si="3"/>
        <v/>
      </c>
      <c r="F55" s="20"/>
      <c r="G55" s="21"/>
      <c r="H55" s="21"/>
      <c r="I55" s="21"/>
      <c r="J55" s="235"/>
      <c r="K55" s="23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6" x14ac:dyDescent="0.2">
      <c r="A56" s="18"/>
      <c r="B56" s="19"/>
      <c r="C56" s="19"/>
      <c r="D56" s="19"/>
      <c r="E56" s="60" t="str">
        <f t="shared" si="3"/>
        <v/>
      </c>
      <c r="F56" s="20"/>
      <c r="G56" s="21"/>
      <c r="H56" s="21"/>
      <c r="I56" s="21"/>
      <c r="J56" s="235"/>
      <c r="K56" s="23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6" x14ac:dyDescent="0.2">
      <c r="A57" s="18"/>
      <c r="B57" s="19"/>
      <c r="C57" s="19"/>
      <c r="D57" s="19"/>
      <c r="E57" s="60" t="str">
        <f t="shared" si="3"/>
        <v/>
      </c>
      <c r="F57" s="20"/>
      <c r="G57" s="21"/>
      <c r="H57" s="21"/>
      <c r="I57" s="21"/>
      <c r="J57" s="235"/>
      <c r="K57" s="23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6" x14ac:dyDescent="0.2">
      <c r="A58" s="18"/>
      <c r="B58" s="19"/>
      <c r="C58" s="19"/>
      <c r="D58" s="19"/>
      <c r="E58" s="60" t="str">
        <f t="shared" si="3"/>
        <v/>
      </c>
      <c r="F58" s="20"/>
      <c r="G58" s="21"/>
      <c r="H58" s="21"/>
      <c r="I58" s="21"/>
      <c r="J58" s="235"/>
      <c r="K58" s="23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6" x14ac:dyDescent="0.2">
      <c r="A59" s="18"/>
      <c r="B59" s="19"/>
      <c r="C59" s="19"/>
      <c r="D59" s="19"/>
      <c r="E59" s="60" t="str">
        <f t="shared" si="3"/>
        <v/>
      </c>
      <c r="F59" s="20"/>
      <c r="G59" s="21"/>
      <c r="H59" s="21"/>
      <c r="I59" s="21"/>
      <c r="J59" s="235"/>
      <c r="K59" s="23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6" x14ac:dyDescent="0.2">
      <c r="A60" s="18"/>
      <c r="B60" s="19"/>
      <c r="C60" s="19"/>
      <c r="D60" s="19"/>
      <c r="E60" s="60" t="str">
        <f t="shared" si="3"/>
        <v/>
      </c>
      <c r="F60" s="20"/>
      <c r="G60" s="21"/>
      <c r="H60" s="21"/>
      <c r="I60" s="21"/>
      <c r="J60" s="235"/>
      <c r="K60" s="23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6" x14ac:dyDescent="0.2">
      <c r="A61" s="18"/>
      <c r="B61" s="19"/>
      <c r="C61" s="19"/>
      <c r="D61" s="19"/>
      <c r="E61" s="60" t="str">
        <f t="shared" si="3"/>
        <v/>
      </c>
      <c r="F61" s="20"/>
      <c r="G61" s="21"/>
      <c r="H61" s="21"/>
      <c r="I61" s="21"/>
      <c r="J61" s="235"/>
      <c r="K61" s="23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6" x14ac:dyDescent="0.2">
      <c r="A62" s="18"/>
      <c r="B62" s="19"/>
      <c r="C62" s="19"/>
      <c r="D62" s="19"/>
      <c r="E62" s="60" t="str">
        <f t="shared" si="3"/>
        <v/>
      </c>
      <c r="F62" s="20"/>
      <c r="G62" s="21"/>
      <c r="H62" s="21"/>
      <c r="I62" s="21"/>
      <c r="J62" s="235"/>
      <c r="K62" s="23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6" x14ac:dyDescent="0.2">
      <c r="A63" s="18"/>
      <c r="B63" s="19"/>
      <c r="C63" s="19"/>
      <c r="D63" s="19"/>
      <c r="E63" s="60" t="str">
        <f t="shared" si="3"/>
        <v/>
      </c>
      <c r="F63" s="20"/>
      <c r="G63" s="21"/>
      <c r="H63" s="21"/>
      <c r="I63" s="21"/>
      <c r="J63" s="235"/>
      <c r="K63" s="23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6" x14ac:dyDescent="0.2">
      <c r="A64" s="18"/>
      <c r="B64" s="19"/>
      <c r="C64" s="19"/>
      <c r="D64" s="19"/>
      <c r="E64" s="60" t="str">
        <f t="shared" si="3"/>
        <v/>
      </c>
      <c r="F64" s="20"/>
      <c r="G64" s="21"/>
      <c r="H64" s="21"/>
      <c r="I64" s="21"/>
      <c r="J64" s="235"/>
      <c r="K64" s="23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6" x14ac:dyDescent="0.2">
      <c r="A65" s="18"/>
      <c r="B65" s="19"/>
      <c r="C65" s="19"/>
      <c r="D65" s="19"/>
      <c r="E65" s="60" t="str">
        <f t="shared" si="3"/>
        <v/>
      </c>
      <c r="F65" s="20"/>
      <c r="G65" s="21"/>
      <c r="H65" s="21"/>
      <c r="I65" s="21"/>
      <c r="J65" s="235"/>
      <c r="K65" s="23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6" x14ac:dyDescent="0.2">
      <c r="A66" s="18"/>
      <c r="B66" s="19"/>
      <c r="C66" s="19"/>
      <c r="D66" s="19"/>
      <c r="E66" s="60" t="str">
        <f t="shared" si="3"/>
        <v/>
      </c>
      <c r="F66" s="20"/>
      <c r="G66" s="21"/>
      <c r="H66" s="21"/>
      <c r="I66" s="21"/>
      <c r="J66" s="235"/>
      <c r="K66" s="23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6" x14ac:dyDescent="0.2">
      <c r="A67" s="18"/>
      <c r="B67" s="19"/>
      <c r="C67" s="19"/>
      <c r="D67" s="19"/>
      <c r="E67" s="60" t="str">
        <f t="shared" si="3"/>
        <v/>
      </c>
      <c r="F67" s="20"/>
      <c r="G67" s="21"/>
      <c r="H67" s="21"/>
      <c r="I67" s="21"/>
      <c r="J67" s="235"/>
      <c r="K67" s="23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7" x14ac:dyDescent="0.2">
      <c r="A68" s="56" t="s">
        <v>17</v>
      </c>
      <c r="B68" s="57">
        <f>SUM(B69:B82)</f>
        <v>0</v>
      </c>
      <c r="C68" s="57">
        <f>SUM(C69:C82)</f>
        <v>0</v>
      </c>
      <c r="D68" s="57">
        <f>SUM(D69:D82)</f>
        <v>0</v>
      </c>
      <c r="E68" s="58">
        <f>SUM(E69:E82)</f>
        <v>0</v>
      </c>
      <c r="F68" s="59" t="s">
        <v>91</v>
      </c>
      <c r="G68" s="55" t="s">
        <v>71</v>
      </c>
      <c r="H68" s="55" t="s">
        <v>51</v>
      </c>
      <c r="I68" s="55" t="s">
        <v>42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6" x14ac:dyDescent="0.2">
      <c r="A69" s="18"/>
      <c r="B69" s="19"/>
      <c r="C69" s="19"/>
      <c r="D69" s="19"/>
      <c r="E69" s="60" t="str">
        <f t="shared" ref="E69:E82" si="4">IF(COUNTA(A69:D69,F69:I69)=0,"",SUM(B69:D69))</f>
        <v/>
      </c>
      <c r="F69" s="20"/>
      <c r="G69" s="21"/>
      <c r="H69" s="21"/>
      <c r="I69" s="21"/>
      <c r="J69" s="235"/>
      <c r="K69" s="23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6" x14ac:dyDescent="0.2">
      <c r="A70" s="18"/>
      <c r="B70" s="19"/>
      <c r="C70" s="19"/>
      <c r="D70" s="19"/>
      <c r="E70" s="60" t="str">
        <f t="shared" si="4"/>
        <v/>
      </c>
      <c r="F70" s="20"/>
      <c r="G70" s="21"/>
      <c r="H70" s="21"/>
      <c r="I70" s="21"/>
      <c r="J70" s="235"/>
      <c r="K70" s="23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6" x14ac:dyDescent="0.2">
      <c r="A71" s="18"/>
      <c r="B71" s="19"/>
      <c r="C71" s="19"/>
      <c r="D71" s="19"/>
      <c r="E71" s="60" t="str">
        <f t="shared" si="4"/>
        <v/>
      </c>
      <c r="F71" s="20"/>
      <c r="G71" s="21"/>
      <c r="H71" s="21"/>
      <c r="I71" s="21"/>
      <c r="J71" s="235"/>
      <c r="K71" s="23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6" x14ac:dyDescent="0.2">
      <c r="A72" s="18"/>
      <c r="B72" s="19"/>
      <c r="C72" s="19"/>
      <c r="D72" s="19"/>
      <c r="E72" s="60" t="str">
        <f t="shared" si="4"/>
        <v/>
      </c>
      <c r="F72" s="20"/>
      <c r="G72" s="21"/>
      <c r="H72" s="21"/>
      <c r="I72" s="21"/>
      <c r="J72" s="235"/>
      <c r="K72" s="23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6" x14ac:dyDescent="0.2">
      <c r="A73" s="18"/>
      <c r="B73" s="19"/>
      <c r="C73" s="19"/>
      <c r="D73" s="19"/>
      <c r="E73" s="60" t="str">
        <f t="shared" si="4"/>
        <v/>
      </c>
      <c r="F73" s="20"/>
      <c r="G73" s="21"/>
      <c r="H73" s="21"/>
      <c r="I73" s="21"/>
      <c r="J73" s="235"/>
      <c r="K73" s="23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6" x14ac:dyDescent="0.2">
      <c r="A74" s="18"/>
      <c r="B74" s="19"/>
      <c r="C74" s="19"/>
      <c r="D74" s="19"/>
      <c r="E74" s="60" t="str">
        <f t="shared" si="4"/>
        <v/>
      </c>
      <c r="F74" s="20"/>
      <c r="G74" s="21"/>
      <c r="H74" s="21"/>
      <c r="I74" s="21"/>
      <c r="J74" s="235"/>
      <c r="K74" s="23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6" x14ac:dyDescent="0.2">
      <c r="A75" s="18"/>
      <c r="B75" s="19"/>
      <c r="C75" s="19"/>
      <c r="D75" s="19"/>
      <c r="E75" s="60" t="str">
        <f t="shared" si="4"/>
        <v/>
      </c>
      <c r="F75" s="20"/>
      <c r="G75" s="21"/>
      <c r="H75" s="21"/>
      <c r="I75" s="21"/>
      <c r="J75" s="235"/>
      <c r="K75" s="23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6" x14ac:dyDescent="0.2">
      <c r="A76" s="18"/>
      <c r="B76" s="19"/>
      <c r="C76" s="19"/>
      <c r="D76" s="19"/>
      <c r="E76" s="60" t="str">
        <f t="shared" si="4"/>
        <v/>
      </c>
      <c r="F76" s="20"/>
      <c r="G76" s="21"/>
      <c r="H76" s="21"/>
      <c r="I76" s="21"/>
      <c r="J76" s="235"/>
      <c r="K76" s="23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6" x14ac:dyDescent="0.2">
      <c r="A77" s="18"/>
      <c r="B77" s="19"/>
      <c r="C77" s="19"/>
      <c r="D77" s="19"/>
      <c r="E77" s="60" t="str">
        <f t="shared" si="4"/>
        <v/>
      </c>
      <c r="F77" s="20"/>
      <c r="G77" s="21"/>
      <c r="H77" s="21"/>
      <c r="I77" s="21"/>
      <c r="J77" s="235"/>
      <c r="K77" s="23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6" x14ac:dyDescent="0.2">
      <c r="A78" s="18"/>
      <c r="B78" s="19"/>
      <c r="C78" s="19"/>
      <c r="D78" s="19"/>
      <c r="E78" s="60" t="str">
        <f t="shared" si="4"/>
        <v/>
      </c>
      <c r="F78" s="20"/>
      <c r="G78" s="21"/>
      <c r="H78" s="21"/>
      <c r="I78" s="21"/>
      <c r="J78" s="235"/>
      <c r="K78" s="23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6" x14ac:dyDescent="0.2">
      <c r="A79" s="18"/>
      <c r="B79" s="19"/>
      <c r="C79" s="19"/>
      <c r="D79" s="19"/>
      <c r="E79" s="60" t="str">
        <f t="shared" si="4"/>
        <v/>
      </c>
      <c r="F79" s="20"/>
      <c r="G79" s="21"/>
      <c r="H79" s="21"/>
      <c r="I79" s="21"/>
      <c r="J79" s="235"/>
      <c r="K79" s="23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6" x14ac:dyDescent="0.2">
      <c r="A80" s="18"/>
      <c r="B80" s="19"/>
      <c r="C80" s="19"/>
      <c r="D80" s="19"/>
      <c r="E80" s="60" t="str">
        <f t="shared" si="4"/>
        <v/>
      </c>
      <c r="F80" s="20"/>
      <c r="G80" s="21"/>
      <c r="H80" s="21"/>
      <c r="I80" s="21"/>
      <c r="J80" s="235"/>
      <c r="K80" s="23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6" x14ac:dyDescent="0.2">
      <c r="A81" s="18"/>
      <c r="B81" s="19"/>
      <c r="C81" s="19"/>
      <c r="D81" s="19"/>
      <c r="E81" s="60" t="str">
        <f t="shared" si="4"/>
        <v/>
      </c>
      <c r="F81" s="20"/>
      <c r="G81" s="21"/>
      <c r="H81" s="21"/>
      <c r="I81" s="21"/>
      <c r="J81" s="235"/>
      <c r="K81" s="23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6" x14ac:dyDescent="0.2">
      <c r="A82" s="18"/>
      <c r="B82" s="19"/>
      <c r="C82" s="19"/>
      <c r="D82" s="19"/>
      <c r="E82" s="60" t="str">
        <f t="shared" si="4"/>
        <v/>
      </c>
      <c r="F82" s="20"/>
      <c r="G82" s="21"/>
      <c r="H82" s="21"/>
      <c r="I82" s="21"/>
      <c r="J82" s="235"/>
      <c r="K82" s="23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7" x14ac:dyDescent="0.2">
      <c r="A83" s="56" t="s">
        <v>18</v>
      </c>
      <c r="B83" s="57">
        <f>SUM(B84:B110)</f>
        <v>0</v>
      </c>
      <c r="C83" s="57">
        <f t="shared" ref="C83:D83" si="5">SUM(C84:C110)</f>
        <v>0</v>
      </c>
      <c r="D83" s="57">
        <f t="shared" si="5"/>
        <v>0</v>
      </c>
      <c r="E83" s="58">
        <f>SUM(E84:E98)</f>
        <v>0</v>
      </c>
      <c r="F83" s="59" t="s">
        <v>48</v>
      </c>
      <c r="G83" s="55" t="s">
        <v>71</v>
      </c>
      <c r="H83" s="55" t="s">
        <v>51</v>
      </c>
      <c r="I83" s="55" t="s">
        <v>42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6" x14ac:dyDescent="0.2">
      <c r="A84" s="18"/>
      <c r="B84" s="19"/>
      <c r="C84" s="19"/>
      <c r="D84" s="19"/>
      <c r="E84" s="60" t="str">
        <f t="shared" ref="E84:E110" si="6">IF(COUNTA(A84:D84,F84:I84)=0,"",SUM(B84:D84))</f>
        <v/>
      </c>
      <c r="F84" s="20"/>
      <c r="G84" s="21"/>
      <c r="H84" s="21"/>
      <c r="I84" s="21"/>
      <c r="J84" s="235"/>
      <c r="K84" s="23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6" x14ac:dyDescent="0.2">
      <c r="A85" s="18"/>
      <c r="B85" s="19"/>
      <c r="C85" s="19"/>
      <c r="D85" s="19"/>
      <c r="E85" s="60" t="str">
        <f t="shared" si="6"/>
        <v/>
      </c>
      <c r="F85" s="20"/>
      <c r="G85" s="21"/>
      <c r="H85" s="21"/>
      <c r="I85" s="21"/>
      <c r="J85" s="235"/>
      <c r="K85" s="23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6" x14ac:dyDescent="0.2">
      <c r="A86" s="18"/>
      <c r="B86" s="19"/>
      <c r="C86" s="19"/>
      <c r="D86" s="19"/>
      <c r="E86" s="60" t="str">
        <f t="shared" si="6"/>
        <v/>
      </c>
      <c r="F86" s="20"/>
      <c r="G86" s="21"/>
      <c r="H86" s="21"/>
      <c r="I86" s="21"/>
      <c r="J86" s="235"/>
      <c r="K86" s="23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6" x14ac:dyDescent="0.2">
      <c r="A87" s="18"/>
      <c r="B87" s="19"/>
      <c r="C87" s="19"/>
      <c r="D87" s="19"/>
      <c r="E87" s="60" t="str">
        <f t="shared" si="6"/>
        <v/>
      </c>
      <c r="F87" s="20"/>
      <c r="G87" s="21"/>
      <c r="H87" s="21"/>
      <c r="I87" s="21"/>
      <c r="J87" s="235"/>
      <c r="K87" s="23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6" x14ac:dyDescent="0.2">
      <c r="A88" s="18"/>
      <c r="B88" s="19"/>
      <c r="C88" s="19"/>
      <c r="D88" s="19"/>
      <c r="E88" s="60" t="str">
        <f t="shared" si="6"/>
        <v/>
      </c>
      <c r="F88" s="20"/>
      <c r="G88" s="21"/>
      <c r="H88" s="21"/>
      <c r="I88" s="21"/>
      <c r="J88" s="235"/>
      <c r="K88" s="23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6" x14ac:dyDescent="0.2">
      <c r="A89" s="18"/>
      <c r="B89" s="19"/>
      <c r="C89" s="19"/>
      <c r="D89" s="19"/>
      <c r="E89" s="60" t="str">
        <f t="shared" si="6"/>
        <v/>
      </c>
      <c r="F89" s="20"/>
      <c r="G89" s="21"/>
      <c r="H89" s="21"/>
      <c r="I89" s="21"/>
      <c r="J89" s="235"/>
      <c r="K89" s="23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6" x14ac:dyDescent="0.2">
      <c r="A90" s="18"/>
      <c r="B90" s="19"/>
      <c r="C90" s="19"/>
      <c r="D90" s="19"/>
      <c r="E90" s="60" t="str">
        <f t="shared" si="6"/>
        <v/>
      </c>
      <c r="F90" s="20"/>
      <c r="G90" s="21"/>
      <c r="H90" s="21"/>
      <c r="I90" s="21"/>
      <c r="J90" s="235"/>
      <c r="K90" s="23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6" x14ac:dyDescent="0.2">
      <c r="A91" s="18"/>
      <c r="B91" s="19"/>
      <c r="C91" s="19"/>
      <c r="D91" s="19"/>
      <c r="E91" s="60" t="str">
        <f t="shared" si="6"/>
        <v/>
      </c>
      <c r="F91" s="20"/>
      <c r="G91" s="21"/>
      <c r="H91" s="21"/>
      <c r="I91" s="21"/>
      <c r="J91" s="235"/>
      <c r="K91" s="23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6" x14ac:dyDescent="0.2">
      <c r="A92" s="18"/>
      <c r="B92" s="19"/>
      <c r="C92" s="19"/>
      <c r="D92" s="19"/>
      <c r="E92" s="60" t="str">
        <f t="shared" si="6"/>
        <v/>
      </c>
      <c r="F92" s="20"/>
      <c r="G92" s="21"/>
      <c r="H92" s="21"/>
      <c r="I92" s="21"/>
      <c r="J92" s="235"/>
      <c r="K92" s="23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6" x14ac:dyDescent="0.2">
      <c r="A93" s="18"/>
      <c r="B93" s="19"/>
      <c r="C93" s="19"/>
      <c r="D93" s="19"/>
      <c r="E93" s="60" t="str">
        <f t="shared" si="6"/>
        <v/>
      </c>
      <c r="F93" s="20"/>
      <c r="G93" s="21"/>
      <c r="H93" s="21"/>
      <c r="I93" s="21"/>
      <c r="J93" s="235"/>
      <c r="K93" s="23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6" x14ac:dyDescent="0.2">
      <c r="A94" s="18"/>
      <c r="B94" s="19"/>
      <c r="C94" s="19"/>
      <c r="D94" s="19"/>
      <c r="E94" s="60" t="str">
        <f t="shared" si="6"/>
        <v/>
      </c>
      <c r="F94" s="20"/>
      <c r="G94" s="21"/>
      <c r="H94" s="21"/>
      <c r="I94" s="21"/>
      <c r="J94" s="235"/>
      <c r="K94" s="23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6" x14ac:dyDescent="0.2">
      <c r="A95" s="18"/>
      <c r="B95" s="19"/>
      <c r="C95" s="19"/>
      <c r="D95" s="19"/>
      <c r="E95" s="60" t="str">
        <f t="shared" si="6"/>
        <v/>
      </c>
      <c r="F95" s="20"/>
      <c r="G95" s="21"/>
      <c r="H95" s="21"/>
      <c r="I95" s="21"/>
      <c r="J95" s="235"/>
      <c r="K95" s="23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6" x14ac:dyDescent="0.2">
      <c r="A96" s="18"/>
      <c r="B96" s="19"/>
      <c r="C96" s="19"/>
      <c r="D96" s="19"/>
      <c r="E96" s="60" t="str">
        <f t="shared" si="6"/>
        <v/>
      </c>
      <c r="F96" s="20"/>
      <c r="G96" s="21"/>
      <c r="H96" s="21"/>
      <c r="I96" s="21"/>
      <c r="J96" s="235"/>
      <c r="K96" s="23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30" ht="16" x14ac:dyDescent="0.2">
      <c r="A97" s="18"/>
      <c r="B97" s="19"/>
      <c r="C97" s="19"/>
      <c r="D97" s="19"/>
      <c r="E97" s="60" t="str">
        <f t="shared" si="6"/>
        <v/>
      </c>
      <c r="F97" s="20"/>
      <c r="G97" s="21"/>
      <c r="H97" s="21"/>
      <c r="I97" s="21"/>
      <c r="J97" s="235"/>
      <c r="K97" s="23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30" ht="16" x14ac:dyDescent="0.2">
      <c r="A98" s="18"/>
      <c r="B98" s="19"/>
      <c r="C98" s="19"/>
      <c r="D98" s="19"/>
      <c r="E98" s="60" t="str">
        <f t="shared" si="6"/>
        <v/>
      </c>
      <c r="F98" s="20"/>
      <c r="G98" s="21"/>
      <c r="H98" s="21"/>
      <c r="I98" s="21"/>
      <c r="J98" s="235"/>
      <c r="K98" s="23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30" ht="16" x14ac:dyDescent="0.2">
      <c r="A99" s="18"/>
      <c r="B99" s="19"/>
      <c r="C99" s="19"/>
      <c r="D99" s="19"/>
      <c r="E99" s="60" t="str">
        <f t="shared" si="6"/>
        <v/>
      </c>
      <c r="F99" s="20"/>
      <c r="G99" s="21"/>
      <c r="H99" s="21"/>
      <c r="I99" s="21"/>
      <c r="J99" s="235"/>
      <c r="K99" s="235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30" ht="16" x14ac:dyDescent="0.2">
      <c r="A100" s="18"/>
      <c r="B100" s="19"/>
      <c r="C100" s="19"/>
      <c r="D100" s="19"/>
      <c r="E100" s="60" t="str">
        <f t="shared" si="6"/>
        <v/>
      </c>
      <c r="F100" s="20"/>
      <c r="G100" s="21"/>
      <c r="H100" s="21"/>
      <c r="I100" s="21"/>
      <c r="J100" s="235"/>
      <c r="K100" s="23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30" ht="16" x14ac:dyDescent="0.2">
      <c r="A101" s="18"/>
      <c r="B101" s="19"/>
      <c r="C101" s="19"/>
      <c r="D101" s="19"/>
      <c r="E101" s="60" t="str">
        <f t="shared" si="6"/>
        <v/>
      </c>
      <c r="F101" s="20"/>
      <c r="G101" s="21"/>
      <c r="H101" s="21"/>
      <c r="I101" s="21"/>
      <c r="J101" s="235"/>
      <c r="K101" s="23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30" ht="16" x14ac:dyDescent="0.2">
      <c r="A102" s="18"/>
      <c r="B102" s="19"/>
      <c r="C102" s="19"/>
      <c r="D102" s="19"/>
      <c r="E102" s="60" t="str">
        <f t="shared" si="6"/>
        <v/>
      </c>
      <c r="F102" s="20"/>
      <c r="G102" s="21"/>
      <c r="H102" s="21"/>
      <c r="I102" s="21"/>
      <c r="J102" s="235"/>
      <c r="K102" s="23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30" ht="16" x14ac:dyDescent="0.2">
      <c r="A103" s="18"/>
      <c r="B103" s="19"/>
      <c r="C103" s="19"/>
      <c r="D103" s="19"/>
      <c r="E103" s="60" t="str">
        <f t="shared" si="6"/>
        <v/>
      </c>
      <c r="F103" s="20"/>
      <c r="G103" s="21"/>
      <c r="H103" s="21"/>
      <c r="I103" s="21"/>
      <c r="J103" s="235"/>
      <c r="K103" s="23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30" ht="16" x14ac:dyDescent="0.2">
      <c r="A104" s="18"/>
      <c r="B104" s="19"/>
      <c r="C104" s="19"/>
      <c r="D104" s="19"/>
      <c r="E104" s="60" t="str">
        <f t="shared" si="6"/>
        <v/>
      </c>
      <c r="F104" s="20"/>
      <c r="G104" s="21"/>
      <c r="H104" s="21"/>
      <c r="I104" s="21"/>
      <c r="J104" s="235"/>
      <c r="K104" s="23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30" ht="16" x14ac:dyDescent="0.2">
      <c r="A105" s="18"/>
      <c r="B105" s="19"/>
      <c r="C105" s="19"/>
      <c r="D105" s="19"/>
      <c r="E105" s="60" t="str">
        <f t="shared" si="6"/>
        <v/>
      </c>
      <c r="F105" s="20"/>
      <c r="G105" s="21"/>
      <c r="H105" s="21"/>
      <c r="I105" s="21"/>
      <c r="J105" s="235"/>
      <c r="K105" s="23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30" ht="16" x14ac:dyDescent="0.2">
      <c r="A106" s="18"/>
      <c r="B106" s="19"/>
      <c r="C106" s="19"/>
      <c r="D106" s="19"/>
      <c r="E106" s="60" t="str">
        <f t="shared" si="6"/>
        <v/>
      </c>
      <c r="F106" s="20"/>
      <c r="G106" s="21"/>
      <c r="H106" s="21"/>
      <c r="I106" s="21"/>
      <c r="J106" s="235"/>
      <c r="K106" s="23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30" ht="16" x14ac:dyDescent="0.2">
      <c r="A107" s="18"/>
      <c r="B107" s="19"/>
      <c r="C107" s="19"/>
      <c r="D107" s="19"/>
      <c r="E107" s="60" t="str">
        <f t="shared" si="6"/>
        <v/>
      </c>
      <c r="F107" s="20"/>
      <c r="G107" s="21"/>
      <c r="H107" s="21"/>
      <c r="I107" s="21"/>
      <c r="J107" s="235"/>
      <c r="K107" s="23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30" ht="16" x14ac:dyDescent="0.2">
      <c r="A108" s="18"/>
      <c r="B108" s="19"/>
      <c r="C108" s="19"/>
      <c r="D108" s="19"/>
      <c r="E108" s="60" t="str">
        <f t="shared" si="6"/>
        <v/>
      </c>
      <c r="F108" s="20"/>
      <c r="G108" s="21"/>
      <c r="H108" s="21"/>
      <c r="I108" s="21"/>
      <c r="J108" s="235"/>
      <c r="K108" s="23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30" ht="16" x14ac:dyDescent="0.2">
      <c r="A109" s="18"/>
      <c r="B109" s="19"/>
      <c r="C109" s="19"/>
      <c r="D109" s="19"/>
      <c r="E109" s="60" t="str">
        <f t="shared" si="6"/>
        <v/>
      </c>
      <c r="F109" s="20"/>
      <c r="G109" s="21"/>
      <c r="H109" s="21"/>
      <c r="I109" s="21"/>
      <c r="J109" s="235"/>
      <c r="K109" s="23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30" ht="16" x14ac:dyDescent="0.2">
      <c r="A110" s="18"/>
      <c r="B110" s="19"/>
      <c r="C110" s="19"/>
      <c r="D110" s="19"/>
      <c r="E110" s="60" t="str">
        <f t="shared" si="6"/>
        <v/>
      </c>
      <c r="F110" s="20"/>
      <c r="G110" s="21"/>
      <c r="H110" s="21"/>
      <c r="I110" s="21"/>
      <c r="J110" s="235"/>
      <c r="K110" s="23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30" ht="17" x14ac:dyDescent="0.2">
      <c r="A111" s="63" t="s">
        <v>114</v>
      </c>
      <c r="B111" s="64">
        <f>SUM(B4,B20,B36,B52,B68,B83)</f>
        <v>0</v>
      </c>
      <c r="C111" s="64">
        <f>SUM(C4,C20,C36,C52,C68,C83)</f>
        <v>0</v>
      </c>
      <c r="D111" s="64">
        <f>SUM(D4,D20,D36,D52,D68,D83)</f>
        <v>0</v>
      </c>
      <c r="E111" s="64">
        <f>SUM(B111:D111)</f>
        <v>0</v>
      </c>
      <c r="F111" s="6"/>
      <c r="G111" s="14"/>
      <c r="H111" s="14"/>
      <c r="I111" s="1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30" ht="16" x14ac:dyDescent="0.2">
      <c r="K112" s="6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6" x14ac:dyDescent="0.2">
      <c r="K113" s="6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48" x14ac:dyDescent="0.2">
      <c r="A114" s="52"/>
      <c r="B114" s="53" t="s">
        <v>10</v>
      </c>
      <c r="C114" s="53" t="s">
        <v>22</v>
      </c>
      <c r="D114" s="53" t="s">
        <v>23</v>
      </c>
      <c r="E114" s="53" t="s">
        <v>24</v>
      </c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30" ht="16" x14ac:dyDescent="0.2">
      <c r="A115" s="65" t="s">
        <v>31</v>
      </c>
      <c r="B115" s="66">
        <f>SUM(B4,B20,B36,B52,B68,B83)</f>
        <v>0</v>
      </c>
      <c r="C115" s="66">
        <f>SUM(C4,C20,C36,C52,C68,C83)</f>
        <v>0</v>
      </c>
      <c r="D115" s="66">
        <f>SUM(D4,D20,D36,D52,D68,D83)</f>
        <v>0</v>
      </c>
      <c r="E115" s="58">
        <f>SUM(B115:D115)</f>
        <v>0</v>
      </c>
      <c r="F115" s="1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30" ht="16" x14ac:dyDescent="0.2">
      <c r="A116" s="65" t="s">
        <v>92</v>
      </c>
      <c r="B116" s="22"/>
      <c r="C116" s="22">
        <v>0</v>
      </c>
      <c r="D116" s="22">
        <v>0</v>
      </c>
      <c r="E116" s="67">
        <f>SUM(B116:D116)</f>
        <v>0</v>
      </c>
      <c r="F116" s="6"/>
      <c r="G116" s="1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30" ht="17" x14ac:dyDescent="0.2">
      <c r="A117" s="65" t="s">
        <v>32</v>
      </c>
      <c r="B117" s="68">
        <f>B115+B116</f>
        <v>0</v>
      </c>
      <c r="C117" s="58">
        <f>C115+C116</f>
        <v>0</v>
      </c>
      <c r="D117" s="58">
        <f>D115+D116</f>
        <v>0</v>
      </c>
      <c r="E117" s="69">
        <f>SUM(B117:D117)</f>
        <v>0</v>
      </c>
      <c r="F117" s="6" t="str">
        <f>IF(B117+E125&lt;&gt;E117,"Error: total budget does not equal total ENOUGH funding + total Non-ENOUGH revenue","")</f>
        <v/>
      </c>
      <c r="G117" s="1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30" ht="16" x14ac:dyDescent="0.2">
      <c r="F118" s="6"/>
      <c r="G118" s="1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30" ht="16" x14ac:dyDescent="0.2">
      <c r="A119" s="65" t="s">
        <v>33</v>
      </c>
      <c r="B119" s="237"/>
      <c r="C119" s="70"/>
      <c r="D119" s="70"/>
      <c r="E119" s="70"/>
      <c r="F119" s="6"/>
      <c r="G119" s="1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30" ht="16" x14ac:dyDescent="0.2">
      <c r="A120" s="19"/>
      <c r="B120" s="238"/>
      <c r="C120" s="23"/>
      <c r="D120" s="23"/>
      <c r="E120" s="58">
        <f>SUM(B120:D120)</f>
        <v>0</v>
      </c>
      <c r="F120" s="7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30" ht="16" x14ac:dyDescent="0.2">
      <c r="A121" s="19"/>
      <c r="B121" s="238"/>
      <c r="C121" s="23"/>
      <c r="D121" s="23"/>
      <c r="E121" s="58">
        <f t="shared" ref="E121:E124" si="7">SUM(B121:D121)</f>
        <v>0</v>
      </c>
      <c r="F121" s="7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30" ht="16" x14ac:dyDescent="0.2">
      <c r="A122" s="19"/>
      <c r="B122" s="238"/>
      <c r="C122" s="23"/>
      <c r="D122" s="23"/>
      <c r="E122" s="58">
        <f t="shared" si="7"/>
        <v>0</v>
      </c>
      <c r="F122" s="7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30" ht="16" x14ac:dyDescent="0.2">
      <c r="A123" s="19"/>
      <c r="B123" s="238"/>
      <c r="C123" s="23"/>
      <c r="D123" s="23"/>
      <c r="E123" s="58">
        <f t="shared" si="7"/>
        <v>0</v>
      </c>
      <c r="F123" s="7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30" ht="16" x14ac:dyDescent="0.2">
      <c r="A124" s="19"/>
      <c r="B124" s="238"/>
      <c r="C124" s="23"/>
      <c r="D124" s="23"/>
      <c r="E124" s="58">
        <f t="shared" si="7"/>
        <v>0</v>
      </c>
      <c r="F124" s="7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30" ht="17" x14ac:dyDescent="0.2">
      <c r="A125" s="89" t="s">
        <v>34</v>
      </c>
      <c r="B125" s="237"/>
      <c r="C125" s="70">
        <f>SUM(C120:C124)</f>
        <v>0</v>
      </c>
      <c r="D125" s="70">
        <f>SUM(D120:D124)</f>
        <v>0</v>
      </c>
      <c r="E125" s="68">
        <f>SUM(E120:E124)</f>
        <v>0</v>
      </c>
      <c r="F125" s="7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30" ht="16" x14ac:dyDescent="0.2">
      <c r="A126" s="73"/>
      <c r="B126" s="73"/>
      <c r="C126" s="74"/>
      <c r="D126" s="74"/>
      <c r="E126" s="74"/>
      <c r="F126" s="7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30" ht="16" x14ac:dyDescent="0.2">
      <c r="A127" s="201"/>
      <c r="B127" s="202"/>
      <c r="C127" s="203"/>
      <c r="D127" s="203"/>
      <c r="E127" s="203"/>
      <c r="F127" s="20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30" ht="16" x14ac:dyDescent="0.2">
      <c r="A128" s="76" t="s">
        <v>75</v>
      </c>
      <c r="B128" s="77"/>
      <c r="C128" s="78"/>
      <c r="D128" s="77"/>
      <c r="E128" s="77"/>
      <c r="F128" s="44"/>
      <c r="G128" s="14"/>
      <c r="H128" s="4"/>
      <c r="I128" s="4"/>
      <c r="J128" s="14"/>
      <c r="K128" s="4"/>
      <c r="L128" s="4"/>
      <c r="M128" s="4"/>
      <c r="N128" s="4"/>
      <c r="O128" s="4"/>
      <c r="P128" s="4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</row>
    <row r="129" spans="1:32" ht="48" x14ac:dyDescent="0.2">
      <c r="A129" s="204" t="s">
        <v>76</v>
      </c>
      <c r="B129" s="79"/>
      <c r="C129" s="80"/>
      <c r="D129" s="79"/>
      <c r="E129" s="79"/>
      <c r="F129" s="79"/>
      <c r="G129" s="79"/>
      <c r="H129" s="79"/>
      <c r="I129" s="79"/>
      <c r="J129" s="79"/>
      <c r="M129" s="4"/>
      <c r="N129" s="4"/>
      <c r="O129" s="4"/>
      <c r="P129" s="4"/>
      <c r="Q129" s="4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F129" s="4"/>
    </row>
    <row r="130" spans="1:32" ht="48" x14ac:dyDescent="0.2">
      <c r="A130" s="204" t="s">
        <v>77</v>
      </c>
      <c r="B130" s="79"/>
      <c r="C130" s="80"/>
      <c r="D130" s="79"/>
      <c r="E130" s="79"/>
      <c r="F130" s="79"/>
      <c r="G130" s="79"/>
      <c r="H130" s="79"/>
      <c r="I130" s="79"/>
      <c r="J130" s="79"/>
      <c r="M130" s="4"/>
      <c r="N130" s="4"/>
      <c r="O130" s="4"/>
      <c r="P130" s="4"/>
      <c r="Q130" s="4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F130" s="4"/>
    </row>
    <row r="131" spans="1:32" ht="32" x14ac:dyDescent="0.2">
      <c r="A131" s="81" t="s">
        <v>78</v>
      </c>
      <c r="B131" s="82" t="s">
        <v>79</v>
      </c>
      <c r="C131" s="81" t="s">
        <v>80</v>
      </c>
      <c r="D131" s="82" t="s">
        <v>81</v>
      </c>
      <c r="E131" s="83" t="s">
        <v>82</v>
      </c>
      <c r="F131" s="83" t="s">
        <v>83</v>
      </c>
      <c r="G131" s="83" t="s">
        <v>84</v>
      </c>
      <c r="H131" s="84" t="s">
        <v>85</v>
      </c>
      <c r="I131" s="85" t="s">
        <v>159</v>
      </c>
      <c r="J131" s="84" t="s">
        <v>160</v>
      </c>
      <c r="L131" s="44"/>
      <c r="M131" s="4"/>
      <c r="N131" s="4"/>
      <c r="O131" s="4"/>
      <c r="P131" s="4"/>
      <c r="Q131" s="4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F131" s="4"/>
    </row>
    <row r="132" spans="1:32" ht="16" x14ac:dyDescent="0.2">
      <c r="A132" s="86">
        <v>1</v>
      </c>
      <c r="B132" s="40"/>
      <c r="C132" s="18"/>
      <c r="D132" s="87" t="str">
        <f t="shared" ref="D132:D140" si="8">IF(C132="","",SUMIF($A$5:$A$110,C132,$E$5:$E$110))</f>
        <v/>
      </c>
      <c r="E132" s="42"/>
      <c r="F132" s="88" t="str">
        <f t="shared" ref="F132:F140" si="9">IF(OR(D132="",E132=""),"",E132-D132)</f>
        <v/>
      </c>
      <c r="G132" s="31"/>
      <c r="H132" s="28"/>
      <c r="I132" s="28"/>
      <c r="J132" s="28"/>
      <c r="M132" s="4"/>
      <c r="N132" s="4"/>
      <c r="O132" s="4"/>
      <c r="P132" s="4"/>
      <c r="Q132" s="14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F132" s="4"/>
    </row>
    <row r="133" spans="1:32" ht="16" x14ac:dyDescent="0.2">
      <c r="A133" s="86">
        <v>2</v>
      </c>
      <c r="B133" s="40"/>
      <c r="C133" s="18"/>
      <c r="D133" s="87" t="str">
        <f t="shared" si="8"/>
        <v/>
      </c>
      <c r="E133" s="42"/>
      <c r="F133" s="88" t="str">
        <f t="shared" si="9"/>
        <v/>
      </c>
      <c r="G133" s="31"/>
      <c r="H133" s="28"/>
      <c r="I133" s="28"/>
      <c r="J133" s="28"/>
      <c r="M133" s="4"/>
      <c r="N133" s="4"/>
      <c r="O133" s="4"/>
      <c r="P133" s="4"/>
      <c r="Q133" s="14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F133" s="4"/>
    </row>
    <row r="134" spans="1:32" ht="16" x14ac:dyDescent="0.2">
      <c r="A134" s="86">
        <v>3</v>
      </c>
      <c r="B134" s="40"/>
      <c r="C134" s="40"/>
      <c r="D134" s="87" t="str">
        <f t="shared" si="8"/>
        <v/>
      </c>
      <c r="E134" s="42"/>
      <c r="F134" s="88" t="str">
        <f t="shared" si="9"/>
        <v/>
      </c>
      <c r="G134" s="31"/>
      <c r="H134" s="28"/>
      <c r="I134" s="28"/>
      <c r="J134" s="28"/>
      <c r="M134" s="4"/>
      <c r="N134" s="4"/>
      <c r="O134" s="4"/>
      <c r="P134" s="4"/>
      <c r="Q134" s="14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F134" s="4"/>
    </row>
    <row r="135" spans="1:32" ht="16" x14ac:dyDescent="0.2">
      <c r="A135" s="86">
        <v>4</v>
      </c>
      <c r="B135" s="40"/>
      <c r="C135" s="40"/>
      <c r="D135" s="87" t="str">
        <f t="shared" si="8"/>
        <v/>
      </c>
      <c r="E135" s="42"/>
      <c r="F135" s="88" t="str">
        <f t="shared" si="9"/>
        <v/>
      </c>
      <c r="G135" s="31"/>
      <c r="H135" s="28"/>
      <c r="I135" s="28"/>
      <c r="J135" s="28"/>
      <c r="M135" s="4"/>
      <c r="N135" s="4"/>
      <c r="O135" s="4"/>
      <c r="P135" s="4"/>
      <c r="Q135" s="14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F135" s="4"/>
    </row>
    <row r="136" spans="1:32" ht="16" x14ac:dyDescent="0.2">
      <c r="A136" s="86">
        <v>5</v>
      </c>
      <c r="B136" s="40"/>
      <c r="C136" s="40"/>
      <c r="D136" s="87" t="str">
        <f t="shared" si="8"/>
        <v/>
      </c>
      <c r="E136" s="42"/>
      <c r="F136" s="88" t="str">
        <f t="shared" si="9"/>
        <v/>
      </c>
      <c r="G136" s="31"/>
      <c r="H136" s="28"/>
      <c r="I136" s="28"/>
      <c r="J136" s="28"/>
      <c r="M136" s="4"/>
      <c r="N136" s="4"/>
      <c r="O136" s="4"/>
      <c r="P136" s="4"/>
      <c r="Q136" s="14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F136" s="4"/>
    </row>
    <row r="137" spans="1:32" ht="16" x14ac:dyDescent="0.2">
      <c r="A137" s="86">
        <v>6</v>
      </c>
      <c r="B137" s="40"/>
      <c r="C137" s="40"/>
      <c r="D137" s="87" t="str">
        <f t="shared" si="8"/>
        <v/>
      </c>
      <c r="E137" s="42"/>
      <c r="F137" s="88" t="str">
        <f t="shared" si="9"/>
        <v/>
      </c>
      <c r="G137" s="31"/>
      <c r="H137" s="28"/>
      <c r="I137" s="28"/>
      <c r="J137" s="28"/>
      <c r="M137" s="4"/>
      <c r="N137" s="4"/>
      <c r="O137" s="4"/>
      <c r="P137" s="4"/>
      <c r="Q137" s="14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F137" s="4"/>
    </row>
    <row r="138" spans="1:32" ht="16" x14ac:dyDescent="0.2">
      <c r="A138" s="86">
        <v>7</v>
      </c>
      <c r="B138" s="40"/>
      <c r="C138" s="40"/>
      <c r="D138" s="87" t="str">
        <f t="shared" si="8"/>
        <v/>
      </c>
      <c r="E138" s="42"/>
      <c r="F138" s="88" t="str">
        <f t="shared" si="9"/>
        <v/>
      </c>
      <c r="G138" s="31"/>
      <c r="H138" s="28"/>
      <c r="I138" s="28"/>
      <c r="J138" s="28"/>
      <c r="M138" s="4"/>
      <c r="N138" s="4"/>
      <c r="O138" s="4"/>
      <c r="P138" s="4"/>
      <c r="Q138" s="14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F138" s="4"/>
    </row>
    <row r="139" spans="1:32" ht="16" x14ac:dyDescent="0.2">
      <c r="A139" s="86">
        <v>8</v>
      </c>
      <c r="B139" s="40"/>
      <c r="C139" s="40"/>
      <c r="D139" s="87" t="str">
        <f t="shared" si="8"/>
        <v/>
      </c>
      <c r="E139" s="42"/>
      <c r="F139" s="88" t="str">
        <f t="shared" si="9"/>
        <v/>
      </c>
      <c r="G139" s="31"/>
      <c r="H139" s="28"/>
      <c r="I139" s="28"/>
      <c r="J139" s="28"/>
      <c r="O139" s="14"/>
      <c r="P139" s="14"/>
      <c r="Q139" s="14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F139" s="4"/>
    </row>
    <row r="140" spans="1:32" ht="16" x14ac:dyDescent="0.2">
      <c r="A140" s="86">
        <v>8</v>
      </c>
      <c r="B140" s="40"/>
      <c r="C140" s="40"/>
      <c r="D140" s="87" t="str">
        <f t="shared" si="8"/>
        <v/>
      </c>
      <c r="E140" s="42"/>
      <c r="F140" s="88" t="str">
        <f t="shared" si="9"/>
        <v/>
      </c>
      <c r="G140" s="31"/>
      <c r="H140" s="28"/>
      <c r="I140" s="28"/>
      <c r="J140" s="28"/>
      <c r="O140" s="14"/>
      <c r="P140" s="14"/>
      <c r="Q140" s="14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F140" s="4"/>
    </row>
    <row r="141" spans="1:32" ht="16.5" customHeight="1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</row>
    <row r="142" spans="1:32" ht="16.5" customHeight="1" x14ac:dyDescent="0.2">
      <c r="J142" s="14"/>
      <c r="K142"/>
      <c r="M142"/>
      <c r="N142"/>
      <c r="O142" s="14"/>
      <c r="P142" s="14"/>
      <c r="Q142" s="14"/>
    </row>
    <row r="143" spans="1:32" ht="15.75" customHeight="1" x14ac:dyDescent="0.2">
      <c r="K143" s="6"/>
      <c r="M143"/>
      <c r="N143"/>
      <c r="O143" s="14"/>
      <c r="P143" s="14"/>
      <c r="Q143" s="14"/>
    </row>
    <row r="144" spans="1:32" ht="15.75" customHeight="1" x14ac:dyDescent="0.2">
      <c r="A144"/>
      <c r="B144"/>
      <c r="C144"/>
      <c r="D144"/>
      <c r="E144"/>
      <c r="F144"/>
      <c r="G144"/>
      <c r="H144"/>
      <c r="I144"/>
      <c r="J144"/>
      <c r="K144" s="6"/>
      <c r="L144"/>
      <c r="M144"/>
      <c r="N144"/>
    </row>
    <row r="145" spans="6:10" ht="15.75" customHeight="1" x14ac:dyDescent="0.2">
      <c r="F145"/>
      <c r="G145"/>
      <c r="H145"/>
      <c r="I145"/>
      <c r="J145"/>
    </row>
    <row r="146" spans="6:10" ht="15.75" customHeight="1" x14ac:dyDescent="0.2"/>
    <row r="147" spans="6:10" ht="15.75" customHeight="1" x14ac:dyDescent="0.2"/>
    <row r="148" spans="6:10" ht="15.75" customHeight="1" x14ac:dyDescent="0.2"/>
    <row r="149" spans="6:10" ht="15.75" customHeight="1" x14ac:dyDescent="0.2"/>
    <row r="150" spans="6:10" ht="15.75" customHeight="1" x14ac:dyDescent="0.2"/>
    <row r="151" spans="6:10" ht="15.75" customHeight="1" x14ac:dyDescent="0.2"/>
    <row r="152" spans="6:10" ht="15.75" customHeight="1" x14ac:dyDescent="0.2"/>
    <row r="153" spans="6:10" ht="15.75" customHeight="1" x14ac:dyDescent="0.2"/>
    <row r="154" spans="6:10" ht="15.75" customHeight="1" x14ac:dyDescent="0.2"/>
    <row r="155" spans="6:10" ht="15.75" customHeight="1" x14ac:dyDescent="0.2"/>
    <row r="156" spans="6:10" ht="15.75" customHeight="1" x14ac:dyDescent="0.2"/>
    <row r="157" spans="6:10" ht="15.75" customHeight="1" x14ac:dyDescent="0.2"/>
    <row r="158" spans="6:10" ht="15.75" customHeight="1" x14ac:dyDescent="0.2"/>
    <row r="159" spans="6:10" ht="15.75" customHeight="1" x14ac:dyDescent="0.2"/>
    <row r="160" spans="6:1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</sheetData>
  <sheetProtection algorithmName="SHA-512" hashValue="xeh6tC84hoJy49Kq3hK/95yg4Fh+HRXnNTHDQs/l4QDrcHxOOsc/guntCGaJzSGODNEC+QZ9FPmfutaUbu6yiQ==" saltValue="W8owkv5fQ5Ol7YlLpnDt1A==" spinCount="100000" sheet="1" objects="1" scenarios="1"/>
  <dataValidations count="4">
    <dataValidation type="list" allowBlank="1" showInputMessage="1" showErrorMessage="1" sqref="G52" xr:uid="{4C704B93-E1A4-DB4E-93AF-769202079038}">
      <formula1>#REF!</formula1>
    </dataValidation>
    <dataValidation type="list" allowBlank="1" showInputMessage="1" showErrorMessage="1" sqref="J132:J140" xr:uid="{416CDEA8-7E18-1D4D-BE1B-28C329752433}">
      <formula1>"Draft,Submitted,Under Review,Approved,Denied"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I132:I140" xr:uid="{54129993-8D97-FB48-B1CE-D8E6F6BD0ED0}">
      <formula1>"ENOUGH Funding,Non-ENOUGH Cash Contribution,Non-ENOUGH In-Kind"</formula1>
    </dataValidation>
    <dataValidation type="list" allowBlank="1" showInputMessage="1" showErrorMessage="1" sqref="G132:G140" xr:uid="{8DEE9FA7-11BA-244B-833F-E80C9414BFF5}">
      <formula1>"Reallocation,Underbudgeted originally,Scope change,Staffing change,Vendor/price change,Timing change,Compliance/procurement issue,Other"</formula1>
    </dataValidation>
  </dataValidations>
  <pageMargins left="0.7" right="0.7" top="0.75" bottom="0.75" header="0" footer="0"/>
  <pageSetup scale="5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F1095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40" style="4" customWidth="1"/>
    <col min="2" max="5" width="15.83203125" style="12" customWidth="1"/>
    <col min="6" max="9" width="46.83203125" style="12" customWidth="1"/>
    <col min="10" max="10" width="15.83203125" style="12" customWidth="1"/>
    <col min="11" max="11" width="31.6640625" style="14" customWidth="1"/>
    <col min="12" max="12" width="20.83203125" style="14" customWidth="1"/>
    <col min="13" max="13" width="21.6640625" style="14" customWidth="1"/>
    <col min="14" max="14" width="38.33203125" style="14" customWidth="1"/>
    <col min="16" max="30" width="0" hidden="1" customWidth="1"/>
  </cols>
  <sheetData>
    <row r="1" spans="1:26" ht="20" x14ac:dyDescent="0.25">
      <c r="A1" s="43" t="s">
        <v>152</v>
      </c>
      <c r="B1" s="49"/>
      <c r="C1" s="49"/>
      <c r="D1" s="49"/>
      <c r="E1" s="49"/>
      <c r="F1" s="49"/>
      <c r="G1" s="49"/>
      <c r="H1" s="49"/>
      <c r="I1" s="49"/>
      <c r="J1" s="4"/>
      <c r="K1" s="4" t="str" cm="1">
        <f t="array" ref="K1:Y1">_xlfn.LET(_xlpm.org,"Partner 1",_xlpm.blank,_xlfn.HSTACK("","","","","","","","","","","","","","",""),_xlpm.personnel,_xlfn.HSTACK(IF(TRIM($A$5:$A$19)&lt;&gt;"",_xlpm.org,""),IF(TRIM($A$5:$A$19)&lt;&gt;"","Personnel",""),IF(TRIM($A$5:$A$19)="","",$A$5:$A$19),$B$5:$E$19,IF($F$5:$F$19="","",$F$5:$F$19),IF(TRIM($A$5:$A$19)&lt;&gt;"","",""),IF($G$5:$G$19="","",$G$5:$G$19),IF($H$5:$H$19="","",$H$5:$H$19),IF(TRIM($A$5:$A$19)="","",ROW($A$5:$A$19)),IF(TRIM($A$5:$A$19)&lt;&gt;"","",""),IF(TRIM($A$5:$A$19)&lt;&gt;"","Use primary program",""),IF($I$5:$I$19="","",$I$5:$I$19)),_xlpm.opx,_xlfn.HSTACK(IF(TRIM($A$21:$A$35)&lt;&gt;"",_xlpm.org,""),IF(TRIM($A$21:$A$35)&lt;&gt;"","Operating Expenses",""),IF(TRIM($A$21:$A$35)="","",$A$21:$A$35),$B$21:$E$35,IF($F$21:$F$35="","",$F$21:$F$35),IF(TRIM($A$21:$A$35)&lt;&gt;"","",""),IF($G$21:$G$35="","",$G$21:$G$35),IF($H$21:$H$35="","",$H$21:$H$35),IF(TRIM($A$21:$A$35)="","",ROW($A$21:$A$35)),IF(TRIM($A$21:$A$35)&lt;&gt;"","",""),IF(TRIM($A$21:$A$35)&lt;&gt;"","Use primary program",""),IF($I$21:$I$35="","",$I$21:$I$35)),_xlpm.travel,_xlfn.HSTACK(IF(TRIM($A$37:$A$51)&lt;&gt;"",_xlpm.org,""),IF(TRIM($A$37:$A$51)&lt;&gt;"","Travel",""),IF(TRIM($A$37:$A$51)="","",$A$37:$A$51),$B$37:$E$51,IF($F$37:$F$51="","",$F$37:$F$51),IF(TRIM($A$37:$A$51)&lt;&gt;"","",""),IF($G$37:$G$51="","",$G$37:$G$51),IF($H$37:$H$51="","",$H$37:$H$51),IF(TRIM($A$37:$A$51)="","",ROW($A$37:$A$51)),IF(TRIM($A$37:$A$51)&lt;&gt;"","",""),IF(TRIM($A$37:$A$51)&lt;&gt;"","Use primary program",""),IF($I$37:$I$51="","",$I$37:$I$51)),_xlpm.professional,_xlfn.HSTACK(IF(TRIM($A$53:$A$67)&lt;&gt;"",_xlpm.org,""),IF(TRIM($A$53:$A$67)&lt;&gt;"","Professional Services",""),IF(TRIM($A$53:$A$67)="","",$A$53:$A$67),$B$53:$E$67,IF($F$53:$F$67="","",$F$53:$F$67),IF(TRIM($A$53:$A$67)&lt;&gt;"","",""),IF($G$53:$G$67="","",$G$53:$G$67),IF($H$53:$H$67="","",$H$53:$H$67),IF(TRIM($A$53:$A$67)="","",ROW($A$53:$A$67)),IF(TRIM($A$53:$A$67)&lt;&gt;"","",""),IF(TRIM($A$53:$A$67)&lt;&gt;"","Use primary program",""),IF($I$53:$I$67="","",$I$53:$I$67)),_xlpm.equipment,_xlfn.HSTACK(IF(TRIM($A$69:$A$82)&lt;&gt;"",_xlpm.org,""),IF(TRIM($A$69:$A$82)&lt;&gt;"","Equipment",""),IF(TRIM($A$69:$A$82)="","",$A$69:$A$82),$B$69:$E$82,IF($F$69:$F$82="","",$F$69:$F$82),IF(TRIM($A$69:$A$82)&lt;&gt;"","",""),IF($G$69:$G$82="","",$G$69:$G$82),IF($H$69:$H$82="","",$H$69:$H$82),IF(TRIM($A$69:$A$82)="","",ROW($A$69:$A$82)),IF(TRIM($A$69:$A$82)&lt;&gt;"","",""),IF(TRIM($A$69:$A$82)&lt;&gt;"","Use primary program",""),IF($I$69:$I$82="","",$I$69:$I$82)),_xlpm.other,_xlfn.HSTACK(IF(TRIM($A$84:$A$98)&lt;&gt;"",_xlpm.org,""),IF(TRIM($A$84:$A$98)&lt;&gt;"","Other",""),IF(TRIM($A$84:$A$98)="","",$A$84:$A$98),$B$84:$E$98,IF($F$84:$F$98="","",$F$84:$F$98),IF(TRIM($A$84:$A$98)&lt;&gt;"","",""),IF($G$84:$G$98="","",$G$84:$G$98),IF($H$84:$H$98="","",$H$84:$H$98),IF(TRIM($A$84:$A$98)="","",ROW($A$84:$A$98)),IF(TRIM($A$84:$A$98)&lt;&gt;"","",""),IF(TRIM($A$84:$A$98)&lt;&gt;"","Use primary program",""),IF($I$84:$I$98="","",$I$84:$I$98)),_xlpm.src,_xlfn.VSTACK(_xlpm.personnel,_xlpm.opx,_xlpm.travel,_xlpm.professional,_xlpm.equipment,_xlpm.other),IFERROR(_xlfn._xlws.FILTER(_xlpm.src,INDEX(_xlpm.src,,3)&lt;&gt;""),_xlpm.blank))</f>
        <v/>
      </c>
      <c r="L1" s="4" t="str">
        <v/>
      </c>
      <c r="M1" s="4" t="str">
        <v/>
      </c>
      <c r="N1" s="4" t="str">
        <v/>
      </c>
      <c r="O1" s="4" t="str">
        <v/>
      </c>
      <c r="P1" s="4" t="str">
        <v/>
      </c>
      <c r="Q1" s="4" t="str">
        <v/>
      </c>
      <c r="R1" s="4" t="str">
        <v/>
      </c>
      <c r="S1" s="4" t="str">
        <v/>
      </c>
      <c r="T1" s="4" t="str">
        <v/>
      </c>
      <c r="U1" s="4" t="str">
        <v/>
      </c>
      <c r="V1" s="4" t="str">
        <v/>
      </c>
      <c r="W1" s="4" t="str">
        <v/>
      </c>
      <c r="X1" s="4" t="str">
        <v/>
      </c>
      <c r="Y1" s="4" t="str">
        <v/>
      </c>
      <c r="Z1" s="4"/>
    </row>
    <row r="2" spans="1:26" ht="34" x14ac:dyDescent="0.2">
      <c r="A2" s="50"/>
      <c r="B2" s="50"/>
      <c r="C2" s="50"/>
      <c r="D2" s="50"/>
      <c r="E2" s="50"/>
      <c r="F2" s="50"/>
      <c r="G2" s="51" t="s">
        <v>72</v>
      </c>
      <c r="H2" s="51" t="s">
        <v>73</v>
      </c>
      <c r="I2" s="51" t="s">
        <v>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48" x14ac:dyDescent="0.2">
      <c r="A3" s="52"/>
      <c r="B3" s="53" t="s">
        <v>10</v>
      </c>
      <c r="C3" s="53" t="s">
        <v>22</v>
      </c>
      <c r="D3" s="53" t="s">
        <v>23</v>
      </c>
      <c r="E3" s="53" t="s">
        <v>24</v>
      </c>
      <c r="F3" s="54" t="s">
        <v>161</v>
      </c>
      <c r="G3" s="55" t="s">
        <v>40</v>
      </c>
      <c r="H3" s="55" t="s">
        <v>41</v>
      </c>
      <c r="I3" s="55" t="s">
        <v>42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7" x14ac:dyDescent="0.2">
      <c r="A4" s="56" t="s">
        <v>13</v>
      </c>
      <c r="B4" s="57">
        <f>SUM(B5:B19)</f>
        <v>0</v>
      </c>
      <c r="C4" s="57">
        <f>SUM(C5:C19)</f>
        <v>0</v>
      </c>
      <c r="D4" s="57">
        <f>SUM(D5:D19)</f>
        <v>0</v>
      </c>
      <c r="E4" s="58">
        <f>SUM(E5:E19)</f>
        <v>0</v>
      </c>
      <c r="F4" s="59" t="s">
        <v>67</v>
      </c>
      <c r="G4" s="55" t="s">
        <v>68</v>
      </c>
      <c r="H4" s="55" t="s">
        <v>69</v>
      </c>
      <c r="I4" s="55" t="s">
        <v>70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6" x14ac:dyDescent="0.2">
      <c r="A5" s="18"/>
      <c r="B5" s="19"/>
      <c r="C5" s="19"/>
      <c r="D5" s="19"/>
      <c r="E5" s="60" t="str">
        <f t="shared" ref="E5:E17" si="0">IF(COUNTA(A5:D5,F5:I5)=0,"",SUM(B5:D5))</f>
        <v/>
      </c>
      <c r="F5" s="20"/>
      <c r="G5" s="21"/>
      <c r="H5" s="21"/>
      <c r="I5" s="21"/>
      <c r="J5" s="235"/>
      <c r="K5" s="23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6" x14ac:dyDescent="0.2">
      <c r="A6" s="18"/>
      <c r="B6" s="19"/>
      <c r="C6" s="19"/>
      <c r="D6" s="19"/>
      <c r="E6" s="60" t="str">
        <f t="shared" si="0"/>
        <v/>
      </c>
      <c r="F6" s="20"/>
      <c r="G6" s="21"/>
      <c r="H6" s="21"/>
      <c r="I6" s="21"/>
      <c r="J6" s="235"/>
      <c r="K6" s="235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6" x14ac:dyDescent="0.2">
      <c r="A7" s="18"/>
      <c r="B7" s="19"/>
      <c r="C7" s="19"/>
      <c r="D7" s="19"/>
      <c r="E7" s="60" t="str">
        <f t="shared" si="0"/>
        <v/>
      </c>
      <c r="F7" s="20"/>
      <c r="G7" s="21"/>
      <c r="H7" s="21"/>
      <c r="I7" s="21"/>
      <c r="J7" s="235"/>
      <c r="K7" s="23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6" x14ac:dyDescent="0.2">
      <c r="A8" s="18"/>
      <c r="B8" s="19"/>
      <c r="C8" s="19"/>
      <c r="D8" s="19"/>
      <c r="E8" s="60" t="str">
        <f t="shared" si="0"/>
        <v/>
      </c>
      <c r="F8" s="20"/>
      <c r="G8" s="21"/>
      <c r="H8" s="21"/>
      <c r="I8" s="21"/>
      <c r="J8" s="235"/>
      <c r="K8" s="235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" x14ac:dyDescent="0.2">
      <c r="A9" s="18"/>
      <c r="B9" s="19"/>
      <c r="C9" s="19"/>
      <c r="D9" s="19"/>
      <c r="E9" s="60" t="str">
        <f t="shared" si="0"/>
        <v/>
      </c>
      <c r="F9" s="20"/>
      <c r="G9" s="21"/>
      <c r="H9" s="21"/>
      <c r="I9" s="21"/>
      <c r="J9" s="235"/>
      <c r="K9" s="235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6" x14ac:dyDescent="0.2">
      <c r="A10" s="18"/>
      <c r="B10" s="19"/>
      <c r="C10" s="19"/>
      <c r="D10" s="19"/>
      <c r="E10" s="60" t="str">
        <f t="shared" si="0"/>
        <v/>
      </c>
      <c r="F10" s="20"/>
      <c r="G10" s="21"/>
      <c r="H10" s="21"/>
      <c r="I10" s="21"/>
      <c r="J10" s="235"/>
      <c r="K10" s="235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6" x14ac:dyDescent="0.2">
      <c r="A11" s="18"/>
      <c r="B11" s="19"/>
      <c r="C11" s="19"/>
      <c r="D11" s="19"/>
      <c r="E11" s="60" t="str">
        <f t="shared" si="0"/>
        <v/>
      </c>
      <c r="F11" s="20"/>
      <c r="G11" s="21"/>
      <c r="H11" s="21"/>
      <c r="I11" s="21"/>
      <c r="J11" s="235"/>
      <c r="K11" s="23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6" x14ac:dyDescent="0.2">
      <c r="A12" s="18"/>
      <c r="B12" s="19"/>
      <c r="C12" s="19"/>
      <c r="D12" s="19"/>
      <c r="E12" s="60" t="str">
        <f t="shared" si="0"/>
        <v/>
      </c>
      <c r="F12" s="20"/>
      <c r="G12" s="21"/>
      <c r="H12" s="21"/>
      <c r="I12" s="21"/>
      <c r="J12" s="235"/>
      <c r="K12" s="235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" x14ac:dyDescent="0.2">
      <c r="A13" s="18"/>
      <c r="B13" s="19"/>
      <c r="C13" s="19"/>
      <c r="D13" s="19"/>
      <c r="E13" s="60" t="str">
        <f t="shared" si="0"/>
        <v/>
      </c>
      <c r="F13" s="20"/>
      <c r="G13" s="21"/>
      <c r="H13" s="21"/>
      <c r="I13" s="21"/>
      <c r="J13" s="235"/>
      <c r="K13" s="235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6" x14ac:dyDescent="0.2">
      <c r="A14" s="18"/>
      <c r="B14" s="19"/>
      <c r="C14" s="19"/>
      <c r="D14" s="19"/>
      <c r="E14" s="60" t="str">
        <f t="shared" si="0"/>
        <v/>
      </c>
      <c r="F14" s="20"/>
      <c r="G14" s="21"/>
      <c r="H14" s="21"/>
      <c r="I14" s="21"/>
      <c r="J14" s="235"/>
      <c r="K14" s="235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" x14ac:dyDescent="0.2">
      <c r="A15" s="18"/>
      <c r="B15" s="19"/>
      <c r="C15" s="19"/>
      <c r="D15" s="19"/>
      <c r="E15" s="60" t="str">
        <f t="shared" si="0"/>
        <v/>
      </c>
      <c r="F15" s="20"/>
      <c r="G15" s="21"/>
      <c r="H15" s="21"/>
      <c r="I15" s="21"/>
      <c r="J15" s="235"/>
      <c r="K15" s="235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6" x14ac:dyDescent="0.2">
      <c r="A16" s="18"/>
      <c r="B16" s="19"/>
      <c r="C16" s="19"/>
      <c r="D16" s="19"/>
      <c r="E16" s="60" t="str">
        <f t="shared" si="0"/>
        <v/>
      </c>
      <c r="F16" s="20"/>
      <c r="G16" s="21"/>
      <c r="H16" s="21"/>
      <c r="I16" s="21"/>
      <c r="J16" s="235"/>
      <c r="K16" s="235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" x14ac:dyDescent="0.2">
      <c r="A17" s="18"/>
      <c r="B17" s="19"/>
      <c r="C17" s="19"/>
      <c r="D17" s="19"/>
      <c r="E17" s="60" t="str">
        <f t="shared" si="0"/>
        <v/>
      </c>
      <c r="F17" s="20"/>
      <c r="G17" s="21"/>
      <c r="H17" s="21"/>
      <c r="I17" s="21"/>
      <c r="J17" s="235"/>
      <c r="K17" s="235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6" x14ac:dyDescent="0.2">
      <c r="A18" s="18"/>
      <c r="B18" s="19"/>
      <c r="C18" s="19"/>
      <c r="D18" s="19"/>
      <c r="E18" s="60"/>
      <c r="F18" s="20"/>
      <c r="G18" s="21"/>
      <c r="H18" s="21"/>
      <c r="I18" s="21"/>
      <c r="J18" s="235"/>
      <c r="K18" s="23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6" x14ac:dyDescent="0.2">
      <c r="A19" s="18"/>
      <c r="B19" s="19"/>
      <c r="C19" s="19"/>
      <c r="D19" s="19"/>
      <c r="E19" s="60"/>
      <c r="F19" s="20"/>
      <c r="G19" s="21"/>
      <c r="H19" s="21"/>
      <c r="I19" s="21"/>
      <c r="J19" s="235"/>
      <c r="K19" s="23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7" x14ac:dyDescent="0.2">
      <c r="A20" s="56" t="s">
        <v>14</v>
      </c>
      <c r="B20" s="57">
        <f>SUM(B21:B35)</f>
        <v>0</v>
      </c>
      <c r="C20" s="57">
        <f>SUM(C21:C35)</f>
        <v>0</v>
      </c>
      <c r="D20" s="57">
        <f>SUM(D21:D35)</f>
        <v>0</v>
      </c>
      <c r="E20" s="58">
        <f>SUM(E21:E35)</f>
        <v>0</v>
      </c>
      <c r="F20" s="59" t="s">
        <v>48</v>
      </c>
      <c r="G20" s="55" t="s">
        <v>71</v>
      </c>
      <c r="H20" s="55" t="s">
        <v>51</v>
      </c>
      <c r="I20" s="55" t="s">
        <v>42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6" x14ac:dyDescent="0.2">
      <c r="A21" s="18"/>
      <c r="B21" s="19"/>
      <c r="C21" s="19"/>
      <c r="D21" s="19"/>
      <c r="E21" s="60" t="str">
        <f t="shared" ref="E21:E35" si="1">IF(COUNTA(A21:D21,F21:I21)=0,"",SUM(B21:D21))</f>
        <v/>
      </c>
      <c r="F21" s="20"/>
      <c r="G21" s="21"/>
      <c r="H21" s="21"/>
      <c r="I21" s="21"/>
      <c r="J21" s="235"/>
      <c r="K21" s="23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6" x14ac:dyDescent="0.2">
      <c r="A22" s="18"/>
      <c r="B22" s="19"/>
      <c r="C22" s="19"/>
      <c r="D22" s="19"/>
      <c r="E22" s="60" t="str">
        <f t="shared" si="1"/>
        <v/>
      </c>
      <c r="F22" s="20"/>
      <c r="G22" s="21"/>
      <c r="H22" s="21"/>
      <c r="I22" s="21"/>
      <c r="J22" s="235"/>
      <c r="K22" s="23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6" x14ac:dyDescent="0.2">
      <c r="A23" s="18"/>
      <c r="B23" s="19"/>
      <c r="C23" s="19"/>
      <c r="D23" s="19"/>
      <c r="E23" s="60" t="str">
        <f t="shared" si="1"/>
        <v/>
      </c>
      <c r="F23" s="20"/>
      <c r="G23" s="21"/>
      <c r="H23" s="21"/>
      <c r="I23" s="21"/>
      <c r="J23" s="235"/>
      <c r="K23" s="235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6" x14ac:dyDescent="0.2">
      <c r="A24" s="18"/>
      <c r="B24" s="19"/>
      <c r="C24" s="19"/>
      <c r="D24" s="19"/>
      <c r="E24" s="60" t="str">
        <f t="shared" si="1"/>
        <v/>
      </c>
      <c r="F24" s="20"/>
      <c r="G24" s="21"/>
      <c r="H24" s="21"/>
      <c r="I24" s="21"/>
      <c r="J24" s="235"/>
      <c r="K24" s="235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6" x14ac:dyDescent="0.2">
      <c r="A25" s="18"/>
      <c r="B25" s="19"/>
      <c r="C25" s="19"/>
      <c r="D25" s="19"/>
      <c r="E25" s="60" t="str">
        <f t="shared" si="1"/>
        <v/>
      </c>
      <c r="F25" s="20"/>
      <c r="G25" s="21"/>
      <c r="H25" s="21"/>
      <c r="I25" s="21"/>
      <c r="J25" s="235"/>
      <c r="K25" s="23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6" x14ac:dyDescent="0.2">
      <c r="A26" s="18"/>
      <c r="B26" s="19"/>
      <c r="C26" s="19"/>
      <c r="D26" s="19"/>
      <c r="E26" s="60" t="str">
        <f t="shared" si="1"/>
        <v/>
      </c>
      <c r="F26" s="20"/>
      <c r="G26" s="21"/>
      <c r="H26" s="21"/>
      <c r="I26" s="21"/>
      <c r="J26" s="235"/>
      <c r="K26" s="235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6" x14ac:dyDescent="0.2">
      <c r="A27" s="18"/>
      <c r="B27" s="19"/>
      <c r="C27" s="19"/>
      <c r="D27" s="19"/>
      <c r="E27" s="60" t="str">
        <f t="shared" si="1"/>
        <v/>
      </c>
      <c r="F27" s="20"/>
      <c r="G27" s="21"/>
      <c r="H27" s="21"/>
      <c r="I27" s="21"/>
      <c r="J27" s="235"/>
      <c r="K27" s="235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6" x14ac:dyDescent="0.2">
      <c r="A28" s="18"/>
      <c r="B28" s="19"/>
      <c r="C28" s="19"/>
      <c r="D28" s="19"/>
      <c r="E28" s="60" t="str">
        <f t="shared" si="1"/>
        <v/>
      </c>
      <c r="F28" s="20"/>
      <c r="G28" s="21"/>
      <c r="H28" s="21"/>
      <c r="I28" s="21"/>
      <c r="J28" s="235"/>
      <c r="K28" s="235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6" x14ac:dyDescent="0.2">
      <c r="A29" s="18"/>
      <c r="B29" s="19"/>
      <c r="C29" s="19"/>
      <c r="D29" s="19"/>
      <c r="E29" s="60" t="str">
        <f t="shared" si="1"/>
        <v/>
      </c>
      <c r="F29" s="20"/>
      <c r="G29" s="21"/>
      <c r="H29" s="21"/>
      <c r="I29" s="21"/>
      <c r="J29" s="235"/>
      <c r="K29" s="235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6" x14ac:dyDescent="0.2">
      <c r="A30" s="18"/>
      <c r="B30" s="19"/>
      <c r="C30" s="19"/>
      <c r="D30" s="19"/>
      <c r="E30" s="60" t="str">
        <f t="shared" si="1"/>
        <v/>
      </c>
      <c r="F30" s="20"/>
      <c r="G30" s="21"/>
      <c r="H30" s="21"/>
      <c r="I30" s="21"/>
      <c r="J30" s="235"/>
      <c r="K30" s="235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6" x14ac:dyDescent="0.2">
      <c r="A31" s="18"/>
      <c r="B31" s="19"/>
      <c r="C31" s="19"/>
      <c r="D31" s="19"/>
      <c r="E31" s="60" t="str">
        <f t="shared" si="1"/>
        <v/>
      </c>
      <c r="F31" s="20"/>
      <c r="G31" s="21"/>
      <c r="H31" s="21"/>
      <c r="I31" s="21"/>
      <c r="J31" s="235"/>
      <c r="K31" s="235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6" x14ac:dyDescent="0.2">
      <c r="A32" s="18"/>
      <c r="B32" s="19"/>
      <c r="C32" s="19"/>
      <c r="D32" s="19"/>
      <c r="E32" s="60" t="str">
        <f t="shared" si="1"/>
        <v/>
      </c>
      <c r="F32" s="20"/>
      <c r="G32" s="21"/>
      <c r="H32" s="21"/>
      <c r="I32" s="21"/>
      <c r="J32" s="235"/>
      <c r="K32" s="23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6" x14ac:dyDescent="0.2">
      <c r="A33" s="18"/>
      <c r="B33" s="19"/>
      <c r="C33" s="19"/>
      <c r="D33" s="19"/>
      <c r="E33" s="60" t="str">
        <f t="shared" si="1"/>
        <v/>
      </c>
      <c r="F33" s="20"/>
      <c r="G33" s="21"/>
      <c r="H33" s="21"/>
      <c r="I33" s="21"/>
      <c r="J33" s="235"/>
      <c r="K33" s="235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6" x14ac:dyDescent="0.2">
      <c r="A34" s="18"/>
      <c r="B34" s="19"/>
      <c r="C34" s="19"/>
      <c r="D34" s="19"/>
      <c r="E34" s="60" t="str">
        <f t="shared" si="1"/>
        <v/>
      </c>
      <c r="F34" s="20"/>
      <c r="G34" s="21"/>
      <c r="H34" s="21"/>
      <c r="I34" s="21"/>
      <c r="J34" s="235"/>
      <c r="K34" s="23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6" x14ac:dyDescent="0.2">
      <c r="A35" s="18"/>
      <c r="B35" s="19"/>
      <c r="C35" s="19"/>
      <c r="D35" s="19"/>
      <c r="E35" s="60" t="str">
        <f t="shared" si="1"/>
        <v/>
      </c>
      <c r="F35" s="20"/>
      <c r="G35" s="21"/>
      <c r="H35" s="21"/>
      <c r="I35" s="21"/>
      <c r="J35" s="235"/>
      <c r="K35" s="23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34" x14ac:dyDescent="0.2">
      <c r="A36" s="56" t="s">
        <v>15</v>
      </c>
      <c r="B36" s="57">
        <f>SUM(B37:B51)</f>
        <v>0</v>
      </c>
      <c r="C36" s="57">
        <f>SUM(C37:C51)</f>
        <v>0</v>
      </c>
      <c r="D36" s="57">
        <f>SUM(D37:D51)</f>
        <v>0</v>
      </c>
      <c r="E36" s="58">
        <f>SUM(E37:E51)</f>
        <v>0</v>
      </c>
      <c r="F36" s="59" t="s">
        <v>162</v>
      </c>
      <c r="G36" s="55" t="s">
        <v>71</v>
      </c>
      <c r="H36" s="55" t="s">
        <v>51</v>
      </c>
      <c r="I36" s="55" t="s">
        <v>42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6" x14ac:dyDescent="0.2">
      <c r="A37" s="18"/>
      <c r="B37" s="19"/>
      <c r="C37" s="19"/>
      <c r="D37" s="19"/>
      <c r="E37" s="60" t="str">
        <f t="shared" ref="E37:E51" si="2">IF(COUNTA(A37:D37,F37:I37)=0,"",SUM(B37:D37))</f>
        <v/>
      </c>
      <c r="F37" s="20"/>
      <c r="G37" s="21"/>
      <c r="H37" s="21"/>
      <c r="I37" s="21"/>
      <c r="J37" s="235"/>
      <c r="K37" s="23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6" x14ac:dyDescent="0.2">
      <c r="A38" s="18"/>
      <c r="B38" s="19"/>
      <c r="C38" s="19"/>
      <c r="D38" s="19"/>
      <c r="E38" s="60" t="str">
        <f t="shared" si="2"/>
        <v/>
      </c>
      <c r="F38" s="20"/>
      <c r="G38" s="21"/>
      <c r="H38" s="21"/>
      <c r="I38" s="21"/>
      <c r="J38" s="235"/>
      <c r="K38" s="23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6" x14ac:dyDescent="0.2">
      <c r="A39" s="18"/>
      <c r="B39" s="19"/>
      <c r="C39" s="19"/>
      <c r="D39" s="19"/>
      <c r="E39" s="60" t="str">
        <f t="shared" si="2"/>
        <v/>
      </c>
      <c r="F39" s="20"/>
      <c r="G39" s="21"/>
      <c r="H39" s="21"/>
      <c r="I39" s="21"/>
      <c r="J39" s="235"/>
      <c r="K39" s="23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6" x14ac:dyDescent="0.2">
      <c r="A40" s="18"/>
      <c r="B40" s="19"/>
      <c r="C40" s="19"/>
      <c r="D40" s="19"/>
      <c r="E40" s="60" t="str">
        <f t="shared" si="2"/>
        <v/>
      </c>
      <c r="F40" s="20"/>
      <c r="G40" s="21"/>
      <c r="H40" s="21"/>
      <c r="I40" s="21"/>
      <c r="J40" s="235"/>
      <c r="K40" s="23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6" x14ac:dyDescent="0.2">
      <c r="A41" s="18"/>
      <c r="B41" s="19"/>
      <c r="C41" s="19"/>
      <c r="D41" s="19"/>
      <c r="E41" s="60" t="str">
        <f t="shared" si="2"/>
        <v/>
      </c>
      <c r="F41" s="20"/>
      <c r="G41" s="21"/>
      <c r="H41" s="21"/>
      <c r="I41" s="21"/>
      <c r="J41" s="235"/>
      <c r="K41" s="23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6" x14ac:dyDescent="0.2">
      <c r="A42" s="18"/>
      <c r="B42" s="19"/>
      <c r="C42" s="19"/>
      <c r="D42" s="19"/>
      <c r="E42" s="60" t="str">
        <f t="shared" si="2"/>
        <v/>
      </c>
      <c r="F42" s="20"/>
      <c r="G42" s="21"/>
      <c r="H42" s="21"/>
      <c r="I42" s="21"/>
      <c r="J42" s="235"/>
      <c r="K42" s="23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6" x14ac:dyDescent="0.2">
      <c r="A43" s="18"/>
      <c r="B43" s="19"/>
      <c r="C43" s="19"/>
      <c r="D43" s="19"/>
      <c r="E43" s="60" t="str">
        <f t="shared" si="2"/>
        <v/>
      </c>
      <c r="F43" s="20"/>
      <c r="G43" s="21"/>
      <c r="H43" s="21"/>
      <c r="I43" s="21"/>
      <c r="J43" s="235"/>
      <c r="K43" s="23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6" x14ac:dyDescent="0.2">
      <c r="A44" s="18"/>
      <c r="B44" s="19"/>
      <c r="C44" s="19"/>
      <c r="D44" s="19"/>
      <c r="E44" s="60" t="str">
        <f t="shared" si="2"/>
        <v/>
      </c>
      <c r="F44" s="20"/>
      <c r="G44" s="21"/>
      <c r="H44" s="21"/>
      <c r="I44" s="21"/>
      <c r="J44" s="235"/>
      <c r="K44" s="23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6" x14ac:dyDescent="0.2">
      <c r="A45" s="18"/>
      <c r="B45" s="19"/>
      <c r="C45" s="19"/>
      <c r="D45" s="19"/>
      <c r="E45" s="60" t="str">
        <f t="shared" si="2"/>
        <v/>
      </c>
      <c r="F45" s="20"/>
      <c r="G45" s="21"/>
      <c r="H45" s="21"/>
      <c r="I45" s="21"/>
      <c r="J45" s="235"/>
      <c r="K45" s="23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6" x14ac:dyDescent="0.2">
      <c r="A46" s="18"/>
      <c r="B46" s="19"/>
      <c r="C46" s="19"/>
      <c r="D46" s="19"/>
      <c r="E46" s="60" t="str">
        <f t="shared" si="2"/>
        <v/>
      </c>
      <c r="F46" s="20"/>
      <c r="G46" s="21"/>
      <c r="H46" s="21"/>
      <c r="I46" s="21"/>
      <c r="J46" s="235"/>
      <c r="K46" s="23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6" x14ac:dyDescent="0.2">
      <c r="A47" s="18"/>
      <c r="B47" s="19"/>
      <c r="C47" s="19"/>
      <c r="D47" s="19"/>
      <c r="E47" s="60" t="str">
        <f t="shared" si="2"/>
        <v/>
      </c>
      <c r="F47" s="20"/>
      <c r="G47" s="21"/>
      <c r="H47" s="21"/>
      <c r="I47" s="21"/>
      <c r="J47" s="235"/>
      <c r="K47" s="23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6" x14ac:dyDescent="0.2">
      <c r="A48" s="18"/>
      <c r="B48" s="19"/>
      <c r="C48" s="19"/>
      <c r="D48" s="19"/>
      <c r="E48" s="60" t="str">
        <f t="shared" si="2"/>
        <v/>
      </c>
      <c r="F48" s="20"/>
      <c r="G48" s="21"/>
      <c r="H48" s="21"/>
      <c r="I48" s="21"/>
      <c r="J48" s="235"/>
      <c r="K48" s="23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6" x14ac:dyDescent="0.2">
      <c r="A49" s="18"/>
      <c r="B49" s="19"/>
      <c r="C49" s="19"/>
      <c r="D49" s="19"/>
      <c r="E49" s="60" t="str">
        <f t="shared" si="2"/>
        <v/>
      </c>
      <c r="F49" s="20"/>
      <c r="G49" s="21"/>
      <c r="H49" s="21"/>
      <c r="I49" s="21"/>
      <c r="J49" s="235"/>
      <c r="K49" s="23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6" x14ac:dyDescent="0.2">
      <c r="A50" s="18"/>
      <c r="B50" s="19"/>
      <c r="C50" s="19"/>
      <c r="D50" s="19"/>
      <c r="E50" s="60" t="str">
        <f t="shared" si="2"/>
        <v/>
      </c>
      <c r="F50" s="20"/>
      <c r="G50" s="21"/>
      <c r="H50" s="21"/>
      <c r="I50" s="21"/>
      <c r="J50" s="235"/>
      <c r="K50" s="23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6" x14ac:dyDescent="0.2">
      <c r="A51" s="18"/>
      <c r="B51" s="19"/>
      <c r="C51" s="19"/>
      <c r="D51" s="19"/>
      <c r="E51" s="60" t="str">
        <f t="shared" si="2"/>
        <v/>
      </c>
      <c r="F51" s="20"/>
      <c r="G51" s="21"/>
      <c r="H51" s="21"/>
      <c r="I51" s="21"/>
      <c r="J51" s="235"/>
      <c r="K51" s="23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51" x14ac:dyDescent="0.2">
      <c r="A52" s="56" t="s">
        <v>90</v>
      </c>
      <c r="B52" s="57">
        <f>SUM(B53:B67)</f>
        <v>0</v>
      </c>
      <c r="C52" s="57">
        <f>SUM(C53:C67)</f>
        <v>0</v>
      </c>
      <c r="D52" s="57">
        <f>SUM(D53:D67)</f>
        <v>0</v>
      </c>
      <c r="E52" s="58">
        <f>SUM(E53:E67)</f>
        <v>0</v>
      </c>
      <c r="F52" s="59" t="s">
        <v>164</v>
      </c>
      <c r="G52" s="62" t="s">
        <v>56</v>
      </c>
      <c r="H52" s="55" t="s">
        <v>57</v>
      </c>
      <c r="I52" s="55" t="s">
        <v>58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6" x14ac:dyDescent="0.2">
      <c r="A53" s="18"/>
      <c r="B53" s="19"/>
      <c r="C53" s="19"/>
      <c r="D53" s="19"/>
      <c r="E53" s="60" t="str">
        <f t="shared" ref="E53:E67" si="3">IF(COUNTA(A53:D53,F53:I53)=0,"",SUM(B53:D53))</f>
        <v/>
      </c>
      <c r="F53" s="20"/>
      <c r="G53" s="21"/>
      <c r="H53" s="21"/>
      <c r="I53" s="21"/>
      <c r="J53" s="235"/>
      <c r="K53" s="23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6" x14ac:dyDescent="0.2">
      <c r="A54" s="18"/>
      <c r="B54" s="19"/>
      <c r="C54" s="19"/>
      <c r="D54" s="19"/>
      <c r="E54" s="60" t="str">
        <f t="shared" si="3"/>
        <v/>
      </c>
      <c r="F54" s="20"/>
      <c r="G54" s="21"/>
      <c r="H54" s="21"/>
      <c r="I54" s="21"/>
      <c r="J54" s="235"/>
      <c r="K54" s="23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6" x14ac:dyDescent="0.2">
      <c r="A55" s="18"/>
      <c r="B55" s="19"/>
      <c r="C55" s="19"/>
      <c r="D55" s="19"/>
      <c r="E55" s="60" t="str">
        <f t="shared" si="3"/>
        <v/>
      </c>
      <c r="F55" s="20"/>
      <c r="G55" s="21"/>
      <c r="H55" s="21"/>
      <c r="I55" s="21"/>
      <c r="J55" s="235"/>
      <c r="K55" s="23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6" x14ac:dyDescent="0.2">
      <c r="A56" s="18"/>
      <c r="B56" s="19"/>
      <c r="C56" s="19"/>
      <c r="D56" s="19"/>
      <c r="E56" s="60" t="str">
        <f t="shared" si="3"/>
        <v/>
      </c>
      <c r="F56" s="20"/>
      <c r="G56" s="21"/>
      <c r="H56" s="21"/>
      <c r="I56" s="21"/>
      <c r="J56" s="235"/>
      <c r="K56" s="23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6" x14ac:dyDescent="0.2">
      <c r="A57" s="18"/>
      <c r="B57" s="19"/>
      <c r="C57" s="19"/>
      <c r="D57" s="19"/>
      <c r="E57" s="60" t="str">
        <f t="shared" si="3"/>
        <v/>
      </c>
      <c r="F57" s="20"/>
      <c r="G57" s="21"/>
      <c r="H57" s="21"/>
      <c r="I57" s="21"/>
      <c r="J57" s="235"/>
      <c r="K57" s="23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6" x14ac:dyDescent="0.2">
      <c r="A58" s="18"/>
      <c r="B58" s="19"/>
      <c r="C58" s="19"/>
      <c r="D58" s="19"/>
      <c r="E58" s="60" t="str">
        <f t="shared" si="3"/>
        <v/>
      </c>
      <c r="F58" s="20"/>
      <c r="G58" s="21"/>
      <c r="H58" s="21"/>
      <c r="I58" s="21"/>
      <c r="J58" s="235"/>
      <c r="K58" s="23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6" x14ac:dyDescent="0.2">
      <c r="A59" s="18"/>
      <c r="B59" s="19"/>
      <c r="C59" s="19"/>
      <c r="D59" s="19"/>
      <c r="E59" s="60" t="str">
        <f t="shared" si="3"/>
        <v/>
      </c>
      <c r="F59" s="20"/>
      <c r="G59" s="21"/>
      <c r="H59" s="21"/>
      <c r="I59" s="21"/>
      <c r="J59" s="235"/>
      <c r="K59" s="23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6" x14ac:dyDescent="0.2">
      <c r="A60" s="18"/>
      <c r="B60" s="19"/>
      <c r="C60" s="19"/>
      <c r="D60" s="19"/>
      <c r="E60" s="60" t="str">
        <f t="shared" si="3"/>
        <v/>
      </c>
      <c r="F60" s="20"/>
      <c r="G60" s="21"/>
      <c r="H60" s="21"/>
      <c r="I60" s="21"/>
      <c r="J60" s="235"/>
      <c r="K60" s="23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6" x14ac:dyDescent="0.2">
      <c r="A61" s="18"/>
      <c r="B61" s="19"/>
      <c r="C61" s="19"/>
      <c r="D61" s="19"/>
      <c r="E61" s="60" t="str">
        <f t="shared" si="3"/>
        <v/>
      </c>
      <c r="F61" s="20"/>
      <c r="G61" s="21"/>
      <c r="H61" s="21"/>
      <c r="I61" s="21"/>
      <c r="J61" s="235"/>
      <c r="K61" s="23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6" x14ac:dyDescent="0.2">
      <c r="A62" s="18"/>
      <c r="B62" s="19"/>
      <c r="C62" s="19"/>
      <c r="D62" s="19"/>
      <c r="E62" s="60" t="str">
        <f t="shared" si="3"/>
        <v/>
      </c>
      <c r="F62" s="20"/>
      <c r="G62" s="21"/>
      <c r="H62" s="21"/>
      <c r="I62" s="21"/>
      <c r="J62" s="235"/>
      <c r="K62" s="23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6" x14ac:dyDescent="0.2">
      <c r="A63" s="18"/>
      <c r="B63" s="19"/>
      <c r="C63" s="19"/>
      <c r="D63" s="19"/>
      <c r="E63" s="60" t="str">
        <f t="shared" si="3"/>
        <v/>
      </c>
      <c r="F63" s="20"/>
      <c r="G63" s="21"/>
      <c r="H63" s="21"/>
      <c r="I63" s="21"/>
      <c r="J63" s="235"/>
      <c r="K63" s="23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6" x14ac:dyDescent="0.2">
      <c r="A64" s="18"/>
      <c r="B64" s="19"/>
      <c r="C64" s="19"/>
      <c r="D64" s="19"/>
      <c r="E64" s="60" t="str">
        <f t="shared" si="3"/>
        <v/>
      </c>
      <c r="F64" s="20"/>
      <c r="G64" s="21"/>
      <c r="H64" s="21"/>
      <c r="I64" s="21"/>
      <c r="J64" s="235"/>
      <c r="K64" s="23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6" x14ac:dyDescent="0.2">
      <c r="A65" s="18"/>
      <c r="B65" s="19"/>
      <c r="C65" s="19"/>
      <c r="D65" s="19"/>
      <c r="E65" s="60" t="str">
        <f t="shared" si="3"/>
        <v/>
      </c>
      <c r="F65" s="20"/>
      <c r="G65" s="21"/>
      <c r="H65" s="21"/>
      <c r="I65" s="21"/>
      <c r="J65" s="235"/>
      <c r="K65" s="23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6" x14ac:dyDescent="0.2">
      <c r="A66" s="18"/>
      <c r="B66" s="19"/>
      <c r="C66" s="19"/>
      <c r="D66" s="19"/>
      <c r="E66" s="60" t="str">
        <f t="shared" si="3"/>
        <v/>
      </c>
      <c r="F66" s="20"/>
      <c r="G66" s="21"/>
      <c r="H66" s="21"/>
      <c r="I66" s="21"/>
      <c r="J66" s="235"/>
      <c r="K66" s="23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6" x14ac:dyDescent="0.2">
      <c r="A67" s="18"/>
      <c r="B67" s="19"/>
      <c r="C67" s="19"/>
      <c r="D67" s="19"/>
      <c r="E67" s="60" t="str">
        <f t="shared" si="3"/>
        <v/>
      </c>
      <c r="F67" s="20"/>
      <c r="G67" s="21"/>
      <c r="H67" s="21"/>
      <c r="I67" s="21"/>
      <c r="J67" s="235"/>
      <c r="K67" s="23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7" x14ac:dyDescent="0.2">
      <c r="A68" s="56" t="s">
        <v>17</v>
      </c>
      <c r="B68" s="57">
        <f>SUM(B69:B82)</f>
        <v>0</v>
      </c>
      <c r="C68" s="57">
        <f>SUM(C69:C82)</f>
        <v>0</v>
      </c>
      <c r="D68" s="57">
        <f>SUM(D69:D82)</f>
        <v>0</v>
      </c>
      <c r="E68" s="58">
        <f>SUM(E69:E82)</f>
        <v>0</v>
      </c>
      <c r="F68" s="59" t="s">
        <v>91</v>
      </c>
      <c r="G68" s="55" t="s">
        <v>71</v>
      </c>
      <c r="H68" s="55" t="s">
        <v>51</v>
      </c>
      <c r="I68" s="55" t="s">
        <v>42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6" x14ac:dyDescent="0.2">
      <c r="A69" s="18"/>
      <c r="B69" s="19"/>
      <c r="C69" s="19"/>
      <c r="D69" s="19"/>
      <c r="E69" s="60" t="str">
        <f t="shared" ref="E69:E82" si="4">IF(COUNTA(A69:D69,F69:I69)=0,"",SUM(B69:D69))</f>
        <v/>
      </c>
      <c r="F69" s="20"/>
      <c r="G69" s="21"/>
      <c r="H69" s="21"/>
      <c r="I69" s="21"/>
      <c r="J69" s="235"/>
      <c r="K69" s="23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6" x14ac:dyDescent="0.2">
      <c r="A70" s="18"/>
      <c r="B70" s="19"/>
      <c r="C70" s="19"/>
      <c r="D70" s="19"/>
      <c r="E70" s="60" t="str">
        <f t="shared" si="4"/>
        <v/>
      </c>
      <c r="F70" s="20"/>
      <c r="G70" s="21"/>
      <c r="H70" s="21"/>
      <c r="I70" s="21"/>
      <c r="J70" s="235"/>
      <c r="K70" s="23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6" x14ac:dyDescent="0.2">
      <c r="A71" s="18"/>
      <c r="B71" s="19"/>
      <c r="C71" s="19"/>
      <c r="D71" s="19"/>
      <c r="E71" s="60" t="str">
        <f t="shared" si="4"/>
        <v/>
      </c>
      <c r="F71" s="20"/>
      <c r="G71" s="21"/>
      <c r="H71" s="21"/>
      <c r="I71" s="21"/>
      <c r="J71" s="235"/>
      <c r="K71" s="23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6" x14ac:dyDescent="0.2">
      <c r="A72" s="18"/>
      <c r="B72" s="19"/>
      <c r="C72" s="19"/>
      <c r="D72" s="19"/>
      <c r="E72" s="60" t="str">
        <f t="shared" si="4"/>
        <v/>
      </c>
      <c r="F72" s="20"/>
      <c r="G72" s="21"/>
      <c r="H72" s="21"/>
      <c r="I72" s="21"/>
      <c r="J72" s="235"/>
      <c r="K72" s="23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6" x14ac:dyDescent="0.2">
      <c r="A73" s="18"/>
      <c r="B73" s="19"/>
      <c r="C73" s="19"/>
      <c r="D73" s="19"/>
      <c r="E73" s="60" t="str">
        <f t="shared" si="4"/>
        <v/>
      </c>
      <c r="F73" s="20"/>
      <c r="G73" s="21"/>
      <c r="H73" s="21"/>
      <c r="I73" s="21"/>
      <c r="J73" s="235"/>
      <c r="K73" s="23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6" x14ac:dyDescent="0.2">
      <c r="A74" s="18"/>
      <c r="B74" s="19"/>
      <c r="C74" s="19"/>
      <c r="D74" s="19"/>
      <c r="E74" s="60" t="str">
        <f t="shared" si="4"/>
        <v/>
      </c>
      <c r="F74" s="20"/>
      <c r="G74" s="21"/>
      <c r="H74" s="21"/>
      <c r="I74" s="21"/>
      <c r="J74" s="235"/>
      <c r="K74" s="23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6" x14ac:dyDescent="0.2">
      <c r="A75" s="18"/>
      <c r="B75" s="19"/>
      <c r="C75" s="19"/>
      <c r="D75" s="19"/>
      <c r="E75" s="60" t="str">
        <f t="shared" si="4"/>
        <v/>
      </c>
      <c r="F75" s="20"/>
      <c r="G75" s="21"/>
      <c r="H75" s="21"/>
      <c r="I75" s="21"/>
      <c r="J75" s="235"/>
      <c r="K75" s="23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6" x14ac:dyDescent="0.2">
      <c r="A76" s="18"/>
      <c r="B76" s="19"/>
      <c r="C76" s="19"/>
      <c r="D76" s="19"/>
      <c r="E76" s="60" t="str">
        <f t="shared" si="4"/>
        <v/>
      </c>
      <c r="F76" s="20"/>
      <c r="G76" s="21"/>
      <c r="H76" s="21"/>
      <c r="I76" s="21"/>
      <c r="J76" s="235"/>
      <c r="K76" s="23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6" x14ac:dyDescent="0.2">
      <c r="A77" s="18"/>
      <c r="B77" s="19"/>
      <c r="C77" s="19"/>
      <c r="D77" s="19"/>
      <c r="E77" s="60" t="str">
        <f t="shared" si="4"/>
        <v/>
      </c>
      <c r="F77" s="20"/>
      <c r="G77" s="21"/>
      <c r="H77" s="21"/>
      <c r="I77" s="21"/>
      <c r="J77" s="235"/>
      <c r="K77" s="23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6" x14ac:dyDescent="0.2">
      <c r="A78" s="18"/>
      <c r="B78" s="19"/>
      <c r="C78" s="19"/>
      <c r="D78" s="19"/>
      <c r="E78" s="60" t="str">
        <f t="shared" si="4"/>
        <v/>
      </c>
      <c r="F78" s="20"/>
      <c r="G78" s="21"/>
      <c r="H78" s="21"/>
      <c r="I78" s="21"/>
      <c r="J78" s="235"/>
      <c r="K78" s="23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6" x14ac:dyDescent="0.2">
      <c r="A79" s="18"/>
      <c r="B79" s="19"/>
      <c r="C79" s="19"/>
      <c r="D79" s="19"/>
      <c r="E79" s="60" t="str">
        <f t="shared" si="4"/>
        <v/>
      </c>
      <c r="F79" s="20"/>
      <c r="G79" s="21"/>
      <c r="H79" s="21"/>
      <c r="I79" s="21"/>
      <c r="J79" s="235"/>
      <c r="K79" s="23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6" x14ac:dyDescent="0.2">
      <c r="A80" s="18"/>
      <c r="B80" s="19"/>
      <c r="C80" s="19"/>
      <c r="D80" s="19"/>
      <c r="E80" s="60" t="str">
        <f t="shared" si="4"/>
        <v/>
      </c>
      <c r="F80" s="20"/>
      <c r="G80" s="21"/>
      <c r="H80" s="21"/>
      <c r="I80" s="21"/>
      <c r="J80" s="235"/>
      <c r="K80" s="23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6" x14ac:dyDescent="0.2">
      <c r="A81" s="18"/>
      <c r="B81" s="19"/>
      <c r="C81" s="19"/>
      <c r="D81" s="19"/>
      <c r="E81" s="60" t="str">
        <f t="shared" si="4"/>
        <v/>
      </c>
      <c r="F81" s="20"/>
      <c r="G81" s="21"/>
      <c r="H81" s="21"/>
      <c r="I81" s="21"/>
      <c r="J81" s="235"/>
      <c r="K81" s="23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6" x14ac:dyDescent="0.2">
      <c r="A82" s="18"/>
      <c r="B82" s="19"/>
      <c r="C82" s="19"/>
      <c r="D82" s="19"/>
      <c r="E82" s="60" t="str">
        <f t="shared" si="4"/>
        <v/>
      </c>
      <c r="F82" s="20"/>
      <c r="G82" s="21"/>
      <c r="H82" s="21"/>
      <c r="I82" s="21"/>
      <c r="J82" s="235"/>
      <c r="K82" s="23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7" x14ac:dyDescent="0.2">
      <c r="A83" s="56" t="s">
        <v>18</v>
      </c>
      <c r="B83" s="57">
        <f>SUM(B84:B110)</f>
        <v>0</v>
      </c>
      <c r="C83" s="57">
        <f t="shared" ref="C83:D83" si="5">SUM(C84:C110)</f>
        <v>0</v>
      </c>
      <c r="D83" s="57">
        <f t="shared" si="5"/>
        <v>0</v>
      </c>
      <c r="E83" s="58">
        <f>SUM(E84:E98)</f>
        <v>0</v>
      </c>
      <c r="F83" s="59" t="s">
        <v>48</v>
      </c>
      <c r="G83" s="55" t="s">
        <v>71</v>
      </c>
      <c r="H83" s="55" t="s">
        <v>51</v>
      </c>
      <c r="I83" s="55" t="s">
        <v>42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6" x14ac:dyDescent="0.2">
      <c r="A84" s="18"/>
      <c r="B84" s="19"/>
      <c r="C84" s="19"/>
      <c r="D84" s="19"/>
      <c r="E84" s="60" t="str">
        <f t="shared" ref="E84:E110" si="6">IF(COUNTA(A84:D84,F84:I84)=0,"",SUM(B84:D84))</f>
        <v/>
      </c>
      <c r="F84" s="20"/>
      <c r="G84" s="21"/>
      <c r="H84" s="21"/>
      <c r="I84" s="21"/>
      <c r="J84" s="235"/>
      <c r="K84" s="23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6" x14ac:dyDescent="0.2">
      <c r="A85" s="18"/>
      <c r="B85" s="19"/>
      <c r="C85" s="19"/>
      <c r="D85" s="19"/>
      <c r="E85" s="60" t="str">
        <f t="shared" si="6"/>
        <v/>
      </c>
      <c r="F85" s="20"/>
      <c r="G85" s="21"/>
      <c r="H85" s="21"/>
      <c r="I85" s="21"/>
      <c r="J85" s="235"/>
      <c r="K85" s="23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6" x14ac:dyDescent="0.2">
      <c r="A86" s="18"/>
      <c r="B86" s="19"/>
      <c r="C86" s="19"/>
      <c r="D86" s="19"/>
      <c r="E86" s="60" t="str">
        <f t="shared" si="6"/>
        <v/>
      </c>
      <c r="F86" s="20"/>
      <c r="G86" s="21"/>
      <c r="H86" s="21"/>
      <c r="I86" s="21"/>
      <c r="J86" s="235"/>
      <c r="K86" s="23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6" x14ac:dyDescent="0.2">
      <c r="A87" s="18"/>
      <c r="B87" s="19"/>
      <c r="C87" s="19"/>
      <c r="D87" s="19"/>
      <c r="E87" s="60" t="str">
        <f t="shared" si="6"/>
        <v/>
      </c>
      <c r="F87" s="20"/>
      <c r="G87" s="21"/>
      <c r="H87" s="21"/>
      <c r="I87" s="21"/>
      <c r="J87" s="235"/>
      <c r="K87" s="23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6" x14ac:dyDescent="0.2">
      <c r="A88" s="18"/>
      <c r="B88" s="19"/>
      <c r="C88" s="19"/>
      <c r="D88" s="19"/>
      <c r="E88" s="60" t="str">
        <f t="shared" si="6"/>
        <v/>
      </c>
      <c r="F88" s="20"/>
      <c r="G88" s="21"/>
      <c r="H88" s="21"/>
      <c r="I88" s="21"/>
      <c r="J88" s="235"/>
      <c r="K88" s="23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6" x14ac:dyDescent="0.2">
      <c r="A89" s="18"/>
      <c r="B89" s="19"/>
      <c r="C89" s="19"/>
      <c r="D89" s="19"/>
      <c r="E89" s="60" t="str">
        <f t="shared" si="6"/>
        <v/>
      </c>
      <c r="F89" s="20"/>
      <c r="G89" s="21"/>
      <c r="H89" s="21"/>
      <c r="I89" s="21"/>
      <c r="J89" s="235"/>
      <c r="K89" s="23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6" x14ac:dyDescent="0.2">
      <c r="A90" s="18"/>
      <c r="B90" s="19"/>
      <c r="C90" s="19"/>
      <c r="D90" s="19"/>
      <c r="E90" s="60" t="str">
        <f t="shared" si="6"/>
        <v/>
      </c>
      <c r="F90" s="20"/>
      <c r="G90" s="21"/>
      <c r="H90" s="21"/>
      <c r="I90" s="21"/>
      <c r="J90" s="235"/>
      <c r="K90" s="23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6" x14ac:dyDescent="0.2">
      <c r="A91" s="18"/>
      <c r="B91" s="19"/>
      <c r="C91" s="19"/>
      <c r="D91" s="19"/>
      <c r="E91" s="60" t="str">
        <f t="shared" si="6"/>
        <v/>
      </c>
      <c r="F91" s="20"/>
      <c r="G91" s="21"/>
      <c r="H91" s="21"/>
      <c r="I91" s="21"/>
      <c r="J91" s="235"/>
      <c r="K91" s="23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6" x14ac:dyDescent="0.2">
      <c r="A92" s="18"/>
      <c r="B92" s="19"/>
      <c r="C92" s="19"/>
      <c r="D92" s="19"/>
      <c r="E92" s="60" t="str">
        <f t="shared" si="6"/>
        <v/>
      </c>
      <c r="F92" s="20"/>
      <c r="G92" s="21"/>
      <c r="H92" s="21"/>
      <c r="I92" s="21"/>
      <c r="J92" s="235"/>
      <c r="K92" s="23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6" x14ac:dyDescent="0.2">
      <c r="A93" s="18"/>
      <c r="B93" s="19"/>
      <c r="C93" s="19"/>
      <c r="D93" s="19"/>
      <c r="E93" s="60" t="str">
        <f t="shared" si="6"/>
        <v/>
      </c>
      <c r="F93" s="20"/>
      <c r="G93" s="21"/>
      <c r="H93" s="21"/>
      <c r="I93" s="21"/>
      <c r="J93" s="235"/>
      <c r="K93" s="23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6" x14ac:dyDescent="0.2">
      <c r="A94" s="18"/>
      <c r="B94" s="19"/>
      <c r="C94" s="19"/>
      <c r="D94" s="19"/>
      <c r="E94" s="60" t="str">
        <f t="shared" si="6"/>
        <v/>
      </c>
      <c r="F94" s="20"/>
      <c r="G94" s="21"/>
      <c r="H94" s="21"/>
      <c r="I94" s="21"/>
      <c r="J94" s="235"/>
      <c r="K94" s="23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6" x14ac:dyDescent="0.2">
      <c r="A95" s="18"/>
      <c r="B95" s="19"/>
      <c r="C95" s="19"/>
      <c r="D95" s="19"/>
      <c r="E95" s="60" t="str">
        <f t="shared" si="6"/>
        <v/>
      </c>
      <c r="F95" s="20"/>
      <c r="G95" s="21"/>
      <c r="H95" s="21"/>
      <c r="I95" s="21"/>
      <c r="J95" s="235"/>
      <c r="K95" s="23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6" x14ac:dyDescent="0.2">
      <c r="A96" s="18"/>
      <c r="B96" s="19"/>
      <c r="C96" s="19"/>
      <c r="D96" s="19"/>
      <c r="E96" s="60" t="str">
        <f t="shared" si="6"/>
        <v/>
      </c>
      <c r="F96" s="20"/>
      <c r="G96" s="21"/>
      <c r="H96" s="21"/>
      <c r="I96" s="21"/>
      <c r="J96" s="235"/>
      <c r="K96" s="23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30" ht="16" x14ac:dyDescent="0.2">
      <c r="A97" s="18"/>
      <c r="B97" s="19"/>
      <c r="C97" s="19"/>
      <c r="D97" s="19"/>
      <c r="E97" s="60" t="str">
        <f t="shared" si="6"/>
        <v/>
      </c>
      <c r="F97" s="20"/>
      <c r="G97" s="21"/>
      <c r="H97" s="21"/>
      <c r="I97" s="21"/>
      <c r="J97" s="235"/>
      <c r="K97" s="23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30" ht="16" x14ac:dyDescent="0.2">
      <c r="A98" s="18"/>
      <c r="B98" s="19"/>
      <c r="C98" s="19"/>
      <c r="D98" s="19"/>
      <c r="E98" s="60" t="str">
        <f t="shared" si="6"/>
        <v/>
      </c>
      <c r="F98" s="20"/>
      <c r="G98" s="21"/>
      <c r="H98" s="21"/>
      <c r="I98" s="21"/>
      <c r="J98" s="235"/>
      <c r="K98" s="23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30" ht="16" x14ac:dyDescent="0.2">
      <c r="A99" s="18"/>
      <c r="B99" s="19"/>
      <c r="C99" s="19"/>
      <c r="D99" s="19"/>
      <c r="E99" s="60" t="str">
        <f t="shared" si="6"/>
        <v/>
      </c>
      <c r="F99" s="20"/>
      <c r="G99" s="21"/>
      <c r="H99" s="21"/>
      <c r="I99" s="21"/>
      <c r="J99" s="235"/>
      <c r="K99" s="235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30" ht="16" x14ac:dyDescent="0.2">
      <c r="A100" s="18"/>
      <c r="B100" s="19"/>
      <c r="C100" s="19"/>
      <c r="D100" s="19"/>
      <c r="E100" s="60" t="str">
        <f t="shared" si="6"/>
        <v/>
      </c>
      <c r="F100" s="20"/>
      <c r="G100" s="21"/>
      <c r="H100" s="21"/>
      <c r="I100" s="21"/>
      <c r="J100" s="235"/>
      <c r="K100" s="23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30" ht="16" x14ac:dyDescent="0.2">
      <c r="A101" s="18"/>
      <c r="B101" s="19"/>
      <c r="C101" s="19"/>
      <c r="D101" s="19"/>
      <c r="E101" s="60" t="str">
        <f t="shared" si="6"/>
        <v/>
      </c>
      <c r="F101" s="20"/>
      <c r="G101" s="21"/>
      <c r="H101" s="21"/>
      <c r="I101" s="21"/>
      <c r="J101" s="235"/>
      <c r="K101" s="23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30" ht="16" x14ac:dyDescent="0.2">
      <c r="A102" s="18"/>
      <c r="B102" s="19"/>
      <c r="C102" s="19"/>
      <c r="D102" s="19"/>
      <c r="E102" s="60" t="str">
        <f t="shared" si="6"/>
        <v/>
      </c>
      <c r="F102" s="20"/>
      <c r="G102" s="21"/>
      <c r="H102" s="21"/>
      <c r="I102" s="21"/>
      <c r="J102" s="235"/>
      <c r="K102" s="23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30" ht="16" x14ac:dyDescent="0.2">
      <c r="A103" s="18"/>
      <c r="B103" s="19"/>
      <c r="C103" s="19"/>
      <c r="D103" s="19"/>
      <c r="E103" s="60" t="str">
        <f t="shared" si="6"/>
        <v/>
      </c>
      <c r="F103" s="20"/>
      <c r="G103" s="21"/>
      <c r="H103" s="21"/>
      <c r="I103" s="21"/>
      <c r="J103" s="235"/>
      <c r="K103" s="23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30" ht="16" x14ac:dyDescent="0.2">
      <c r="A104" s="18"/>
      <c r="B104" s="19"/>
      <c r="C104" s="19"/>
      <c r="D104" s="19"/>
      <c r="E104" s="60" t="str">
        <f t="shared" si="6"/>
        <v/>
      </c>
      <c r="F104" s="20"/>
      <c r="G104" s="21"/>
      <c r="H104" s="21"/>
      <c r="I104" s="21"/>
      <c r="J104" s="235"/>
      <c r="K104" s="23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30" ht="16" x14ac:dyDescent="0.2">
      <c r="A105" s="18"/>
      <c r="B105" s="19"/>
      <c r="C105" s="19"/>
      <c r="D105" s="19"/>
      <c r="E105" s="60" t="str">
        <f t="shared" si="6"/>
        <v/>
      </c>
      <c r="F105" s="20"/>
      <c r="G105" s="21"/>
      <c r="H105" s="21"/>
      <c r="I105" s="21"/>
      <c r="J105" s="235"/>
      <c r="K105" s="23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30" ht="16" x14ac:dyDescent="0.2">
      <c r="A106" s="18"/>
      <c r="B106" s="19"/>
      <c r="C106" s="19"/>
      <c r="D106" s="19"/>
      <c r="E106" s="60" t="str">
        <f t="shared" si="6"/>
        <v/>
      </c>
      <c r="F106" s="20"/>
      <c r="G106" s="21"/>
      <c r="H106" s="21"/>
      <c r="I106" s="21"/>
      <c r="J106" s="235"/>
      <c r="K106" s="23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30" ht="16" x14ac:dyDescent="0.2">
      <c r="A107" s="18"/>
      <c r="B107" s="19"/>
      <c r="C107" s="19"/>
      <c r="D107" s="19"/>
      <c r="E107" s="60" t="str">
        <f t="shared" si="6"/>
        <v/>
      </c>
      <c r="F107" s="20"/>
      <c r="G107" s="21"/>
      <c r="H107" s="21"/>
      <c r="I107" s="21"/>
      <c r="J107" s="235"/>
      <c r="K107" s="23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30" ht="16" x14ac:dyDescent="0.2">
      <c r="A108" s="18"/>
      <c r="B108" s="19"/>
      <c r="C108" s="19"/>
      <c r="D108" s="19"/>
      <c r="E108" s="60" t="str">
        <f t="shared" si="6"/>
        <v/>
      </c>
      <c r="F108" s="20"/>
      <c r="G108" s="21"/>
      <c r="H108" s="21"/>
      <c r="I108" s="21"/>
      <c r="J108" s="235"/>
      <c r="K108" s="23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30" ht="16" x14ac:dyDescent="0.2">
      <c r="A109" s="18"/>
      <c r="B109" s="19"/>
      <c r="C109" s="19"/>
      <c r="D109" s="19"/>
      <c r="E109" s="60" t="str">
        <f t="shared" si="6"/>
        <v/>
      </c>
      <c r="F109" s="20"/>
      <c r="G109" s="21"/>
      <c r="H109" s="21"/>
      <c r="I109" s="21"/>
      <c r="J109" s="235"/>
      <c r="K109" s="23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30" ht="16" x14ac:dyDescent="0.2">
      <c r="A110" s="18"/>
      <c r="B110" s="19"/>
      <c r="C110" s="19"/>
      <c r="D110" s="19"/>
      <c r="E110" s="60" t="str">
        <f t="shared" si="6"/>
        <v/>
      </c>
      <c r="F110" s="20"/>
      <c r="G110" s="21"/>
      <c r="H110" s="21"/>
      <c r="I110" s="21"/>
      <c r="J110" s="235"/>
      <c r="K110" s="23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30" ht="17" x14ac:dyDescent="0.2">
      <c r="A111" s="63" t="s">
        <v>114</v>
      </c>
      <c r="B111" s="64">
        <f>SUM(B4,B20,B36,B52,B68,B83)</f>
        <v>0</v>
      </c>
      <c r="C111" s="64">
        <f>SUM(C4,C20,C36,C52,C68,C83)</f>
        <v>0</v>
      </c>
      <c r="D111" s="64">
        <f>SUM(D4,D20,D36,D52,D68,D83)</f>
        <v>0</v>
      </c>
      <c r="E111" s="64">
        <f>SUM(B111:D111)</f>
        <v>0</v>
      </c>
      <c r="F111" s="6"/>
      <c r="G111" s="14"/>
      <c r="H111" s="14"/>
      <c r="I111" s="1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30" ht="16" x14ac:dyDescent="0.2">
      <c r="K112" s="6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6" x14ac:dyDescent="0.2">
      <c r="K113" s="6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48" x14ac:dyDescent="0.2">
      <c r="A114" s="52"/>
      <c r="B114" s="53" t="s">
        <v>10</v>
      </c>
      <c r="C114" s="53" t="s">
        <v>22</v>
      </c>
      <c r="D114" s="53" t="s">
        <v>23</v>
      </c>
      <c r="E114" s="53" t="s">
        <v>24</v>
      </c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30" ht="16" x14ac:dyDescent="0.2">
      <c r="A115" s="65" t="s">
        <v>31</v>
      </c>
      <c r="B115" s="66">
        <f>SUM(B4,B20,B36,B52,B68,B83)</f>
        <v>0</v>
      </c>
      <c r="C115" s="66">
        <f>SUM(C4,C20,C36,C52,C68,C83)</f>
        <v>0</v>
      </c>
      <c r="D115" s="66">
        <f>SUM(D4,D20,D36,D52,D68,D83)</f>
        <v>0</v>
      </c>
      <c r="E115" s="58">
        <f>SUM(B115:D115)</f>
        <v>0</v>
      </c>
      <c r="F115" s="1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30" ht="16" x14ac:dyDescent="0.2">
      <c r="A116" s="65" t="s">
        <v>92</v>
      </c>
      <c r="B116" s="22"/>
      <c r="C116" s="22">
        <v>0</v>
      </c>
      <c r="D116" s="22">
        <v>0</v>
      </c>
      <c r="E116" s="67">
        <f>SUM(B116:D116)</f>
        <v>0</v>
      </c>
      <c r="F116" s="6"/>
      <c r="G116" s="1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30" ht="17" x14ac:dyDescent="0.2">
      <c r="A117" s="65" t="s">
        <v>32</v>
      </c>
      <c r="B117" s="68">
        <f>B115+B116</f>
        <v>0</v>
      </c>
      <c r="C117" s="58">
        <f>C115+C116</f>
        <v>0</v>
      </c>
      <c r="D117" s="58">
        <f>D115+D116</f>
        <v>0</v>
      </c>
      <c r="E117" s="69">
        <f>SUM(B117:D117)</f>
        <v>0</v>
      </c>
      <c r="F117" s="6" t="str">
        <f>IF(B117+E125&lt;&gt;E117,"Error: total budget does not equal total ENOUGH funding + total Non-ENOUGH revenue","")</f>
        <v/>
      </c>
      <c r="G117" s="1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30" ht="16" x14ac:dyDescent="0.2">
      <c r="F118" s="6"/>
      <c r="G118" s="1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30" ht="16" x14ac:dyDescent="0.2">
      <c r="A119" s="65" t="s">
        <v>33</v>
      </c>
      <c r="B119" s="237"/>
      <c r="C119" s="70"/>
      <c r="D119" s="70"/>
      <c r="E119" s="70"/>
      <c r="F119" s="6"/>
      <c r="G119" s="1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30" ht="16" x14ac:dyDescent="0.2">
      <c r="A120" s="19"/>
      <c r="B120" s="238"/>
      <c r="C120" s="23"/>
      <c r="D120" s="23"/>
      <c r="E120" s="58">
        <f>SUM(B120:D120)</f>
        <v>0</v>
      </c>
      <c r="F120" s="7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30" ht="16" x14ac:dyDescent="0.2">
      <c r="A121" s="19"/>
      <c r="B121" s="238"/>
      <c r="C121" s="23"/>
      <c r="D121" s="23"/>
      <c r="E121" s="58">
        <f t="shared" ref="E121:E124" si="7">SUM(B121:D121)</f>
        <v>0</v>
      </c>
      <c r="F121" s="7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30" ht="16" x14ac:dyDescent="0.2">
      <c r="A122" s="19"/>
      <c r="B122" s="238"/>
      <c r="C122" s="23"/>
      <c r="D122" s="23"/>
      <c r="E122" s="58">
        <f t="shared" si="7"/>
        <v>0</v>
      </c>
      <c r="F122" s="7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30" ht="16" x14ac:dyDescent="0.2">
      <c r="A123" s="19"/>
      <c r="B123" s="238"/>
      <c r="C123" s="23"/>
      <c r="D123" s="23"/>
      <c r="E123" s="58">
        <f t="shared" si="7"/>
        <v>0</v>
      </c>
      <c r="F123" s="7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30" ht="16" x14ac:dyDescent="0.2">
      <c r="A124" s="19"/>
      <c r="B124" s="238"/>
      <c r="C124" s="23"/>
      <c r="D124" s="23"/>
      <c r="E124" s="58">
        <f t="shared" si="7"/>
        <v>0</v>
      </c>
      <c r="F124" s="7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30" ht="17" x14ac:dyDescent="0.2">
      <c r="A125" s="89" t="s">
        <v>34</v>
      </c>
      <c r="B125" s="237"/>
      <c r="C125" s="70">
        <f>SUM(C120:C124)</f>
        <v>0</v>
      </c>
      <c r="D125" s="70">
        <f>SUM(D120:D124)</f>
        <v>0</v>
      </c>
      <c r="E125" s="68">
        <f>SUM(E120:E124)</f>
        <v>0</v>
      </c>
      <c r="F125" s="7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30" ht="16" x14ac:dyDescent="0.2">
      <c r="A126" s="73"/>
      <c r="B126" s="73"/>
      <c r="C126" s="74"/>
      <c r="D126" s="74"/>
      <c r="E126" s="74"/>
      <c r="F126" s="7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30" ht="16" x14ac:dyDescent="0.2">
      <c r="A127" s="201"/>
      <c r="B127" s="202"/>
      <c r="C127" s="203"/>
      <c r="D127" s="203"/>
      <c r="E127" s="203"/>
      <c r="F127" s="20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30" ht="16" x14ac:dyDescent="0.2">
      <c r="A128" s="76" t="s">
        <v>75</v>
      </c>
      <c r="B128" s="77"/>
      <c r="C128" s="78"/>
      <c r="D128" s="77"/>
      <c r="E128" s="77"/>
      <c r="F128" s="44"/>
      <c r="G128" s="14"/>
      <c r="H128" s="4"/>
      <c r="I128" s="4"/>
      <c r="J128" s="14"/>
      <c r="K128" s="4"/>
      <c r="L128" s="4"/>
      <c r="M128" s="4"/>
      <c r="N128" s="4"/>
      <c r="O128" s="4"/>
      <c r="P128" s="4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</row>
    <row r="129" spans="1:32" ht="48" x14ac:dyDescent="0.2">
      <c r="A129" s="204" t="s">
        <v>76</v>
      </c>
      <c r="B129" s="79"/>
      <c r="C129" s="80"/>
      <c r="D129" s="79"/>
      <c r="E129" s="79"/>
      <c r="F129" s="79"/>
      <c r="G129" s="79"/>
      <c r="H129" s="79"/>
      <c r="I129" s="79"/>
      <c r="J129" s="79"/>
      <c r="M129" s="4"/>
      <c r="N129" s="4"/>
      <c r="O129" s="4"/>
      <c r="P129" s="4"/>
      <c r="Q129" s="4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F129" s="4"/>
    </row>
    <row r="130" spans="1:32" ht="48" x14ac:dyDescent="0.2">
      <c r="A130" s="204" t="s">
        <v>77</v>
      </c>
      <c r="B130" s="79"/>
      <c r="C130" s="80"/>
      <c r="D130" s="79"/>
      <c r="E130" s="79"/>
      <c r="F130" s="79"/>
      <c r="G130" s="79"/>
      <c r="H130" s="79"/>
      <c r="I130" s="79"/>
      <c r="J130" s="79"/>
      <c r="M130" s="4"/>
      <c r="N130" s="4"/>
      <c r="O130" s="4"/>
      <c r="P130" s="4"/>
      <c r="Q130" s="4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F130" s="4"/>
    </row>
    <row r="131" spans="1:32" ht="32" x14ac:dyDescent="0.2">
      <c r="A131" s="81" t="s">
        <v>78</v>
      </c>
      <c r="B131" s="82" t="s">
        <v>79</v>
      </c>
      <c r="C131" s="81" t="s">
        <v>80</v>
      </c>
      <c r="D131" s="82" t="s">
        <v>81</v>
      </c>
      <c r="E131" s="83" t="s">
        <v>82</v>
      </c>
      <c r="F131" s="83" t="s">
        <v>83</v>
      </c>
      <c r="G131" s="83" t="s">
        <v>84</v>
      </c>
      <c r="H131" s="84" t="s">
        <v>85</v>
      </c>
      <c r="I131" s="85" t="s">
        <v>159</v>
      </c>
      <c r="J131" s="84" t="s">
        <v>160</v>
      </c>
      <c r="L131" s="44"/>
      <c r="M131" s="4"/>
      <c r="N131" s="4"/>
      <c r="O131" s="4"/>
      <c r="P131" s="4"/>
      <c r="Q131" s="4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F131" s="4"/>
    </row>
    <row r="132" spans="1:32" ht="16" x14ac:dyDescent="0.2">
      <c r="A132" s="86">
        <v>1</v>
      </c>
      <c r="B132" s="40"/>
      <c r="C132" s="18"/>
      <c r="D132" s="87" t="str">
        <f t="shared" ref="D132:D140" si="8">IF(C132="","",SUMIF($A$5:$A$110,C132,$E$5:$E$110))</f>
        <v/>
      </c>
      <c r="E132" s="42"/>
      <c r="F132" s="88" t="str">
        <f t="shared" ref="F132:F140" si="9">IF(OR(D132="",E132=""),"",E132-D132)</f>
        <v/>
      </c>
      <c r="G132" s="31"/>
      <c r="H132" s="28"/>
      <c r="I132" s="28"/>
      <c r="J132" s="28"/>
      <c r="M132" s="4"/>
      <c r="N132" s="4"/>
      <c r="O132" s="4"/>
      <c r="P132" s="4"/>
      <c r="Q132" s="14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F132" s="4"/>
    </row>
    <row r="133" spans="1:32" ht="16" x14ac:dyDescent="0.2">
      <c r="A133" s="86">
        <v>2</v>
      </c>
      <c r="B133" s="40"/>
      <c r="C133" s="18"/>
      <c r="D133" s="87" t="str">
        <f t="shared" si="8"/>
        <v/>
      </c>
      <c r="E133" s="42"/>
      <c r="F133" s="88" t="str">
        <f t="shared" si="9"/>
        <v/>
      </c>
      <c r="G133" s="31"/>
      <c r="H133" s="28"/>
      <c r="I133" s="28"/>
      <c r="J133" s="28"/>
      <c r="M133" s="4"/>
      <c r="N133" s="4"/>
      <c r="O133" s="4"/>
      <c r="P133" s="4"/>
      <c r="Q133" s="14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F133" s="4"/>
    </row>
    <row r="134" spans="1:32" ht="16" x14ac:dyDescent="0.2">
      <c r="A134" s="86">
        <v>3</v>
      </c>
      <c r="B134" s="40"/>
      <c r="C134" s="40"/>
      <c r="D134" s="87" t="str">
        <f t="shared" si="8"/>
        <v/>
      </c>
      <c r="E134" s="42"/>
      <c r="F134" s="88" t="str">
        <f t="shared" si="9"/>
        <v/>
      </c>
      <c r="G134" s="31"/>
      <c r="H134" s="28"/>
      <c r="I134" s="28"/>
      <c r="J134" s="28"/>
      <c r="M134" s="4"/>
      <c r="N134" s="4"/>
      <c r="O134" s="4"/>
      <c r="P134" s="4"/>
      <c r="Q134" s="14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F134" s="4"/>
    </row>
    <row r="135" spans="1:32" ht="16" x14ac:dyDescent="0.2">
      <c r="A135" s="86">
        <v>4</v>
      </c>
      <c r="B135" s="40"/>
      <c r="C135" s="40"/>
      <c r="D135" s="87" t="str">
        <f t="shared" si="8"/>
        <v/>
      </c>
      <c r="E135" s="42"/>
      <c r="F135" s="88" t="str">
        <f t="shared" si="9"/>
        <v/>
      </c>
      <c r="G135" s="31"/>
      <c r="H135" s="28"/>
      <c r="I135" s="28"/>
      <c r="J135" s="28"/>
      <c r="M135" s="4"/>
      <c r="N135" s="4"/>
      <c r="O135" s="4"/>
      <c r="P135" s="4"/>
      <c r="Q135" s="14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F135" s="4"/>
    </row>
    <row r="136" spans="1:32" ht="16" x14ac:dyDescent="0.2">
      <c r="A136" s="86">
        <v>5</v>
      </c>
      <c r="B136" s="40"/>
      <c r="C136" s="40"/>
      <c r="D136" s="87" t="str">
        <f t="shared" si="8"/>
        <v/>
      </c>
      <c r="E136" s="42"/>
      <c r="F136" s="88" t="str">
        <f t="shared" si="9"/>
        <v/>
      </c>
      <c r="G136" s="31"/>
      <c r="H136" s="28"/>
      <c r="I136" s="28"/>
      <c r="J136" s="28"/>
      <c r="M136" s="4"/>
      <c r="N136" s="4"/>
      <c r="O136" s="4"/>
      <c r="P136" s="4"/>
      <c r="Q136" s="14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F136" s="4"/>
    </row>
    <row r="137" spans="1:32" ht="16" x14ac:dyDescent="0.2">
      <c r="A137" s="86">
        <v>6</v>
      </c>
      <c r="B137" s="40"/>
      <c r="C137" s="40"/>
      <c r="D137" s="87" t="str">
        <f t="shared" si="8"/>
        <v/>
      </c>
      <c r="E137" s="42"/>
      <c r="F137" s="88" t="str">
        <f t="shared" si="9"/>
        <v/>
      </c>
      <c r="G137" s="31"/>
      <c r="H137" s="28"/>
      <c r="I137" s="28"/>
      <c r="J137" s="28"/>
      <c r="M137" s="4"/>
      <c r="N137" s="4"/>
      <c r="O137" s="4"/>
      <c r="P137" s="4"/>
      <c r="Q137" s="14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F137" s="4"/>
    </row>
    <row r="138" spans="1:32" ht="16" x14ac:dyDescent="0.2">
      <c r="A138" s="86">
        <v>7</v>
      </c>
      <c r="B138" s="40"/>
      <c r="C138" s="40"/>
      <c r="D138" s="87" t="str">
        <f t="shared" si="8"/>
        <v/>
      </c>
      <c r="E138" s="42"/>
      <c r="F138" s="88" t="str">
        <f t="shared" si="9"/>
        <v/>
      </c>
      <c r="G138" s="31"/>
      <c r="H138" s="28"/>
      <c r="I138" s="28"/>
      <c r="J138" s="28"/>
      <c r="M138" s="4"/>
      <c r="N138" s="4"/>
      <c r="O138" s="4"/>
      <c r="P138" s="4"/>
      <c r="Q138" s="14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F138" s="4"/>
    </row>
    <row r="139" spans="1:32" ht="16" x14ac:dyDescent="0.2">
      <c r="A139" s="86">
        <v>8</v>
      </c>
      <c r="B139" s="40"/>
      <c r="C139" s="40"/>
      <c r="D139" s="87" t="str">
        <f t="shared" si="8"/>
        <v/>
      </c>
      <c r="E139" s="42"/>
      <c r="F139" s="88" t="str">
        <f t="shared" si="9"/>
        <v/>
      </c>
      <c r="G139" s="31"/>
      <c r="H139" s="28"/>
      <c r="I139" s="28"/>
      <c r="J139" s="28"/>
      <c r="O139" s="14"/>
      <c r="P139" s="14"/>
      <c r="Q139" s="14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F139" s="4"/>
    </row>
    <row r="140" spans="1:32" ht="16" x14ac:dyDescent="0.2">
      <c r="A140" s="86">
        <v>8</v>
      </c>
      <c r="B140" s="40"/>
      <c r="C140" s="40"/>
      <c r="D140" s="87" t="str">
        <f t="shared" si="8"/>
        <v/>
      </c>
      <c r="E140" s="42"/>
      <c r="F140" s="88" t="str">
        <f t="shared" si="9"/>
        <v/>
      </c>
      <c r="G140" s="31"/>
      <c r="H140" s="28"/>
      <c r="I140" s="28"/>
      <c r="J140" s="28"/>
      <c r="O140" s="14"/>
      <c r="P140" s="14"/>
      <c r="Q140" s="14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F140" s="4"/>
    </row>
    <row r="141" spans="1:32" ht="16.5" customHeight="1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</row>
    <row r="142" spans="1:32" ht="16.5" customHeight="1" x14ac:dyDescent="0.2">
      <c r="J142" s="14"/>
      <c r="K142"/>
      <c r="M142"/>
      <c r="N142"/>
      <c r="O142" s="14"/>
      <c r="P142" s="14"/>
      <c r="Q142" s="14"/>
    </row>
    <row r="143" spans="1:32" ht="15.75" customHeight="1" x14ac:dyDescent="0.2">
      <c r="K143" s="6"/>
      <c r="M143"/>
      <c r="N143"/>
      <c r="O143" s="14"/>
      <c r="P143" s="14"/>
      <c r="Q143" s="14"/>
    </row>
    <row r="144" spans="1:32" ht="15.75" customHeight="1" x14ac:dyDescent="0.2">
      <c r="A144"/>
      <c r="B144"/>
      <c r="C144"/>
      <c r="D144"/>
      <c r="E144"/>
      <c r="F144"/>
      <c r="G144"/>
      <c r="H144"/>
      <c r="I144"/>
      <c r="J144"/>
      <c r="K144" s="6"/>
      <c r="L144"/>
      <c r="M144"/>
      <c r="N144"/>
    </row>
    <row r="145" spans="6:10" ht="15.75" customHeight="1" x14ac:dyDescent="0.2">
      <c r="F145"/>
      <c r="G145"/>
      <c r="H145"/>
      <c r="I145"/>
      <c r="J145"/>
    </row>
    <row r="146" spans="6:10" ht="15.75" customHeight="1" x14ac:dyDescent="0.2"/>
    <row r="147" spans="6:10" ht="15.75" customHeight="1" x14ac:dyDescent="0.2"/>
    <row r="148" spans="6:10" ht="15.75" customHeight="1" x14ac:dyDescent="0.2"/>
    <row r="149" spans="6:10" ht="15.75" customHeight="1" x14ac:dyDescent="0.2"/>
    <row r="150" spans="6:10" ht="15.75" customHeight="1" x14ac:dyDescent="0.2"/>
    <row r="151" spans="6:10" ht="15.75" customHeight="1" x14ac:dyDescent="0.2"/>
    <row r="152" spans="6:10" ht="15.75" customHeight="1" x14ac:dyDescent="0.2"/>
    <row r="153" spans="6:10" ht="15.75" customHeight="1" x14ac:dyDescent="0.2"/>
    <row r="154" spans="6:10" ht="15.75" customHeight="1" x14ac:dyDescent="0.2"/>
    <row r="155" spans="6:10" ht="15.75" customHeight="1" x14ac:dyDescent="0.2"/>
    <row r="156" spans="6:10" ht="15.75" customHeight="1" x14ac:dyDescent="0.2"/>
    <row r="157" spans="6:10" ht="15.75" customHeight="1" x14ac:dyDescent="0.2"/>
    <row r="158" spans="6:10" ht="15.75" customHeight="1" x14ac:dyDescent="0.2"/>
    <row r="159" spans="6:10" ht="15.75" customHeight="1" x14ac:dyDescent="0.2"/>
    <row r="160" spans="6:1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</sheetData>
  <sheetProtection algorithmName="SHA-512" hashValue="iiEGNqYknEl0u4j6eCqGT/W19pXsiuIQiysnf8Wir+MZSJmsLz2/9bLIolm/dvktVb7Tuu9H1tRBdfplDXAq0Q==" saltValue="l78YkPR7AWd6DNS849sOQw==" spinCount="100000" sheet="1" objects="1" scenarios="1"/>
  <dataValidations count="4">
    <dataValidation type="list" allowBlank="1" showInputMessage="1" showErrorMessage="1" sqref="G52" xr:uid="{212A5CBD-5D77-D243-9469-091CAD83CB03}">
      <formula1>#REF!</formula1>
    </dataValidation>
    <dataValidation type="list" allowBlank="1" showInputMessage="1" showErrorMessage="1" sqref="J132:J140" xr:uid="{E0A9BCE3-11C4-1849-9A97-6500108E71FC}">
      <formula1>"Draft,Submitted,Under Review,Approved,Denied"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I132:I140" xr:uid="{69874259-FD46-A943-8790-AD2FEBB7430D}">
      <formula1>"ENOUGH Funding,Non-ENOUGH Cash Contribution,Non-ENOUGH In-Kind"</formula1>
    </dataValidation>
    <dataValidation type="list" allowBlank="1" showInputMessage="1" showErrorMessage="1" sqref="G132:G140" xr:uid="{DD0E41A9-2067-644D-85E4-EF59027DF328}">
      <formula1>"Reallocation,Underbudgeted originally,Scope change,Staffing change,Vendor/price change,Timing change,Compliance/procurement issue,Other"</formula1>
    </dataValidation>
  </dataValidations>
  <pageMargins left="0.7" right="0.7" top="0.75" bottom="0.75" header="0" footer="0"/>
  <pageSetup scale="5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D1096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22.5" style="4" customWidth="1"/>
    <col min="2" max="2" width="40" style="12" customWidth="1"/>
    <col min="3" max="5" width="15.83203125" style="12" customWidth="1"/>
    <col min="6" max="6" width="15.83203125" style="17" customWidth="1"/>
    <col min="7" max="7" width="31.6640625" style="14" customWidth="1"/>
    <col min="8" max="8" width="21.6640625" style="14" customWidth="1"/>
    <col min="9" max="9" width="15.83203125" style="14" customWidth="1"/>
    <col min="10" max="10" width="20.83203125" style="14" customWidth="1"/>
    <col min="11" max="11" width="31.6640625" style="14" customWidth="1"/>
    <col min="12" max="12" width="20.83203125" customWidth="1"/>
    <col min="13" max="13" width="21.6640625" customWidth="1"/>
    <col min="14" max="14" width="38.33203125" customWidth="1"/>
    <col min="15" max="27" width="0" hidden="1" customWidth="1"/>
  </cols>
  <sheetData>
    <row r="1" spans="1:26" ht="40" x14ac:dyDescent="0.25">
      <c r="A1" s="43" t="s">
        <v>152</v>
      </c>
      <c r="B1" s="49"/>
      <c r="C1" s="49"/>
      <c r="D1" s="49"/>
      <c r="E1" s="49"/>
      <c r="F1" s="49"/>
      <c r="G1" s="49"/>
      <c r="H1" s="49"/>
      <c r="I1" s="49"/>
      <c r="J1" s="4"/>
      <c r="K1" s="4" t="str" cm="1">
        <f t="array" ref="K1:Y1">_xlfn.LET(_xlpm.org,"Partner 1",_xlpm.blank,_xlfn.HSTACK("","","","","","","","","","","","","","",""),_xlpm.personnel,_xlfn.HSTACK(IF(TRIM($A$5:$A$19)&lt;&gt;"",_xlpm.org,""),IF(TRIM($A$5:$A$19)&lt;&gt;"","Personnel",""),IF(TRIM($A$5:$A$19)="","",$A$5:$A$19),$B$5:$E$19,IF($F$5:$F$19="","",$F$5:$F$19),IF(TRIM($A$5:$A$19)&lt;&gt;"","",""),IF($G$5:$G$19="","",$G$5:$G$19),IF($H$5:$H$19="","",$H$5:$H$19),IF(TRIM($A$5:$A$19)="","",ROW($A$5:$A$19)),IF(TRIM($A$5:$A$19)&lt;&gt;"","",""),IF(TRIM($A$5:$A$19)&lt;&gt;"","Use primary program",""),IF($I$5:$I$19="","",$I$5:$I$19)),_xlpm.opx,_xlfn.HSTACK(IF(TRIM($A$21:$A$35)&lt;&gt;"",_xlpm.org,""),IF(TRIM($A$21:$A$35)&lt;&gt;"","Operating Expenses",""),IF(TRIM($A$21:$A$35)="","",$A$21:$A$35),$B$21:$E$35,IF($F$21:$F$35="","",$F$21:$F$35),IF(TRIM($A$21:$A$35)&lt;&gt;"","",""),IF($G$21:$G$35="","",$G$21:$G$35),IF($H$21:$H$35="","",$H$21:$H$35),IF(TRIM($A$21:$A$35)="","",ROW($A$21:$A$35)),IF(TRIM($A$21:$A$35)&lt;&gt;"","",""),IF(TRIM($A$21:$A$35)&lt;&gt;"","Use primary program",""),IF($I$21:$I$35="","",$I$21:$I$35)),_xlpm.travel,_xlfn.HSTACK(IF(TRIM($A$37:$A$51)&lt;&gt;"",_xlpm.org,""),IF(TRIM($A$37:$A$51)&lt;&gt;"","Travel",""),IF(TRIM($A$37:$A$51)="","",$A$37:$A$51),$B$37:$E$51,IF($F$37:$F$51="","",$F$37:$F$51),IF(TRIM($A$37:$A$51)&lt;&gt;"","",""),IF($G$37:$G$51="","",$G$37:$G$51),IF($H$37:$H$51="","",$H$37:$H$51),IF(TRIM($A$37:$A$51)="","",ROW($A$37:$A$51)),IF(TRIM($A$37:$A$51)&lt;&gt;"","",""),IF(TRIM($A$37:$A$51)&lt;&gt;"","Use primary program",""),IF($I$37:$I$51="","",$I$37:$I$51)),_xlpm.professional,_xlfn.HSTACK(IF(TRIM($A$53:$A$67)&lt;&gt;"",_xlpm.org,""),IF(TRIM($A$53:$A$67)&lt;&gt;"","Professional Services",""),IF(TRIM($A$53:$A$67)="","",$A$53:$A$67),$B$53:$E$67,IF($F$53:$F$67="","",$F$53:$F$67),IF(TRIM($A$53:$A$67)&lt;&gt;"","",""),IF($G$53:$G$67="","",$G$53:$G$67),IF($H$53:$H$67="","",$H$53:$H$67),IF(TRIM($A$53:$A$67)="","",ROW($A$53:$A$67)),IF(TRIM($A$53:$A$67)&lt;&gt;"","",""),IF(TRIM($A$53:$A$67)&lt;&gt;"","Use primary program",""),IF($I$53:$I$67="","",$I$53:$I$67)),_xlpm.equipment,_xlfn.HSTACK(IF(TRIM($A$69:$A$82)&lt;&gt;"",_xlpm.org,""),IF(TRIM($A$69:$A$82)&lt;&gt;"","Equipment",""),IF(TRIM($A$69:$A$82)="","",$A$69:$A$82),$B$69:$E$82,IF($F$69:$F$82="","",$F$69:$F$82),IF(TRIM($A$69:$A$82)&lt;&gt;"","",""),IF($G$69:$G$82="","",$G$69:$G$82),IF($H$69:$H$82="","",$H$69:$H$82),IF(TRIM($A$69:$A$82)="","",ROW($A$69:$A$82)),IF(TRIM($A$69:$A$82)&lt;&gt;"","",""),IF(TRIM($A$69:$A$82)&lt;&gt;"","Use primary program",""),IF($I$69:$I$82="","",$I$69:$I$82)),_xlpm.other,_xlfn.HSTACK(IF(TRIM($A$84:$A$98)&lt;&gt;"",_xlpm.org,""),IF(TRIM($A$84:$A$98)&lt;&gt;"","Other",""),IF(TRIM($A$84:$A$98)="","",$A$84:$A$98),$B$84:$E$98,IF($F$84:$F$98="","",$F$84:$F$98),IF(TRIM($A$84:$A$98)&lt;&gt;"","",""),IF($G$84:$G$98="","",$G$84:$G$98),IF($H$84:$H$98="","",$H$84:$H$98),IF(TRIM($A$84:$A$98)="","",ROW($A$84:$A$98)),IF(TRIM($A$84:$A$98)&lt;&gt;"","",""),IF(TRIM($A$84:$A$98)&lt;&gt;"","Use primary program",""),IF($I$84:$I$98="","",$I$84:$I$98)),_xlpm.src,_xlfn.VSTACK(_xlpm.personnel,_xlpm.opx,_xlpm.travel,_xlpm.professional,_xlpm.equipment,_xlpm.other),IFERROR(_xlfn._xlws.FILTER(_xlpm.src,INDEX(_xlpm.src,,3)&lt;&gt;""),_xlpm.blank))</f>
        <v/>
      </c>
      <c r="L1" s="4" t="str">
        <v/>
      </c>
      <c r="M1" s="4" t="str">
        <v/>
      </c>
      <c r="N1" s="4" t="str">
        <v/>
      </c>
      <c r="O1" s="4" t="str">
        <v/>
      </c>
      <c r="P1" s="4" t="str">
        <v/>
      </c>
      <c r="Q1" s="4" t="str">
        <v/>
      </c>
      <c r="R1" s="4" t="str">
        <v/>
      </c>
      <c r="S1" s="4" t="str">
        <v/>
      </c>
      <c r="T1" s="4" t="str">
        <v/>
      </c>
      <c r="U1" s="4" t="str">
        <v/>
      </c>
      <c r="V1" s="4" t="str">
        <v/>
      </c>
      <c r="W1" s="4" t="str">
        <v/>
      </c>
      <c r="X1" s="4" t="str">
        <v/>
      </c>
      <c r="Y1" s="4" t="str">
        <v/>
      </c>
      <c r="Z1" s="4"/>
    </row>
    <row r="2" spans="1:26" ht="85" x14ac:dyDescent="0.2">
      <c r="A2" s="50"/>
      <c r="B2" s="50"/>
      <c r="C2" s="50"/>
      <c r="D2" s="50"/>
      <c r="E2" s="50"/>
      <c r="F2" s="50"/>
      <c r="G2" s="51" t="s">
        <v>72</v>
      </c>
      <c r="H2" s="51" t="s">
        <v>73</v>
      </c>
      <c r="I2" s="51" t="s">
        <v>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51" x14ac:dyDescent="0.2">
      <c r="A3" s="52"/>
      <c r="B3" s="53" t="s">
        <v>10</v>
      </c>
      <c r="C3" s="53" t="s">
        <v>22</v>
      </c>
      <c r="D3" s="53" t="s">
        <v>23</v>
      </c>
      <c r="E3" s="53" t="s">
        <v>24</v>
      </c>
      <c r="F3" s="54" t="s">
        <v>161</v>
      </c>
      <c r="G3" s="55" t="s">
        <v>40</v>
      </c>
      <c r="H3" s="55" t="s">
        <v>41</v>
      </c>
      <c r="I3" s="55" t="s">
        <v>42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34" x14ac:dyDescent="0.2">
      <c r="A4" s="56" t="s">
        <v>13</v>
      </c>
      <c r="B4" s="57">
        <f>SUM(B5:B19)</f>
        <v>0</v>
      </c>
      <c r="C4" s="57">
        <f>SUM(C5:C19)</f>
        <v>0</v>
      </c>
      <c r="D4" s="57">
        <f>SUM(D5:D19)</f>
        <v>0</v>
      </c>
      <c r="E4" s="58">
        <f>SUM(E5:E19)</f>
        <v>0</v>
      </c>
      <c r="F4" s="59" t="s">
        <v>67</v>
      </c>
      <c r="G4" s="55" t="s">
        <v>68</v>
      </c>
      <c r="H4" s="55" t="s">
        <v>69</v>
      </c>
      <c r="I4" s="55" t="s">
        <v>70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6" x14ac:dyDescent="0.2">
      <c r="A5" s="18"/>
      <c r="B5" s="19"/>
      <c r="C5" s="19"/>
      <c r="D5" s="19"/>
      <c r="E5" s="60" t="str">
        <f t="shared" ref="E5:E17" si="0">IF(COUNTA(A5:D5,F5:I5)=0,"",SUM(B5:D5))</f>
        <v/>
      </c>
      <c r="F5" s="20"/>
      <c r="G5" s="21"/>
      <c r="H5" s="21"/>
      <c r="I5" s="21"/>
      <c r="J5" s="235"/>
      <c r="K5" s="23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6" x14ac:dyDescent="0.2">
      <c r="A6" s="18"/>
      <c r="B6" s="19"/>
      <c r="C6" s="19"/>
      <c r="D6" s="19"/>
      <c r="E6" s="60" t="str">
        <f t="shared" si="0"/>
        <v/>
      </c>
      <c r="F6" s="20"/>
      <c r="G6" s="21"/>
      <c r="H6" s="21"/>
      <c r="I6" s="21"/>
      <c r="J6" s="235"/>
      <c r="K6" s="235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6" x14ac:dyDescent="0.2">
      <c r="A7" s="18"/>
      <c r="B7" s="19"/>
      <c r="C7" s="19"/>
      <c r="D7" s="19"/>
      <c r="E7" s="60" t="str">
        <f t="shared" si="0"/>
        <v/>
      </c>
      <c r="F7" s="20"/>
      <c r="G7" s="21"/>
      <c r="H7" s="21"/>
      <c r="I7" s="21"/>
      <c r="J7" s="235"/>
      <c r="K7" s="23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6" x14ac:dyDescent="0.2">
      <c r="A8" s="18"/>
      <c r="B8" s="19"/>
      <c r="C8" s="19"/>
      <c r="D8" s="19"/>
      <c r="E8" s="60" t="str">
        <f t="shared" si="0"/>
        <v/>
      </c>
      <c r="F8" s="20"/>
      <c r="G8" s="21"/>
      <c r="H8" s="21"/>
      <c r="I8" s="21"/>
      <c r="J8" s="235"/>
      <c r="K8" s="235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" x14ac:dyDescent="0.2">
      <c r="A9" s="18"/>
      <c r="B9" s="19"/>
      <c r="C9" s="19"/>
      <c r="D9" s="19"/>
      <c r="E9" s="60" t="str">
        <f t="shared" si="0"/>
        <v/>
      </c>
      <c r="F9" s="20"/>
      <c r="G9" s="21"/>
      <c r="H9" s="21"/>
      <c r="I9" s="21"/>
      <c r="J9" s="235"/>
      <c r="K9" s="235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6" x14ac:dyDescent="0.2">
      <c r="A10" s="18"/>
      <c r="B10" s="19"/>
      <c r="C10" s="19"/>
      <c r="D10" s="19"/>
      <c r="E10" s="60" t="str">
        <f t="shared" si="0"/>
        <v/>
      </c>
      <c r="F10" s="20"/>
      <c r="G10" s="21"/>
      <c r="H10" s="21"/>
      <c r="I10" s="21"/>
      <c r="J10" s="235"/>
      <c r="K10" s="235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6" x14ac:dyDescent="0.2">
      <c r="A11" s="18"/>
      <c r="B11" s="19"/>
      <c r="C11" s="19"/>
      <c r="D11" s="19"/>
      <c r="E11" s="60" t="str">
        <f t="shared" si="0"/>
        <v/>
      </c>
      <c r="F11" s="20"/>
      <c r="G11" s="21"/>
      <c r="H11" s="21"/>
      <c r="I11" s="21"/>
      <c r="J11" s="235"/>
      <c r="K11" s="23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6" x14ac:dyDescent="0.2">
      <c r="A12" s="18"/>
      <c r="B12" s="19"/>
      <c r="C12" s="19"/>
      <c r="D12" s="19"/>
      <c r="E12" s="60" t="str">
        <f t="shared" si="0"/>
        <v/>
      </c>
      <c r="F12" s="20"/>
      <c r="G12" s="21"/>
      <c r="H12" s="21"/>
      <c r="I12" s="21"/>
      <c r="J12" s="235"/>
      <c r="K12" s="235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" x14ac:dyDescent="0.2">
      <c r="A13" s="18"/>
      <c r="B13" s="19"/>
      <c r="C13" s="19"/>
      <c r="D13" s="19"/>
      <c r="E13" s="60" t="str">
        <f t="shared" si="0"/>
        <v/>
      </c>
      <c r="F13" s="20"/>
      <c r="G13" s="21"/>
      <c r="H13" s="21"/>
      <c r="I13" s="21"/>
      <c r="J13" s="235"/>
      <c r="K13" s="235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6" x14ac:dyDescent="0.2">
      <c r="A14" s="18"/>
      <c r="B14" s="19"/>
      <c r="C14" s="19"/>
      <c r="D14" s="19"/>
      <c r="E14" s="60" t="str">
        <f t="shared" si="0"/>
        <v/>
      </c>
      <c r="F14" s="20"/>
      <c r="G14" s="21"/>
      <c r="H14" s="21"/>
      <c r="I14" s="21"/>
      <c r="J14" s="235"/>
      <c r="K14" s="235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" x14ac:dyDescent="0.2">
      <c r="A15" s="18"/>
      <c r="B15" s="19"/>
      <c r="C15" s="19"/>
      <c r="D15" s="19"/>
      <c r="E15" s="60" t="str">
        <f t="shared" si="0"/>
        <v/>
      </c>
      <c r="F15" s="20"/>
      <c r="G15" s="21"/>
      <c r="H15" s="21"/>
      <c r="I15" s="21"/>
      <c r="J15" s="235"/>
      <c r="K15" s="235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6" x14ac:dyDescent="0.2">
      <c r="A16" s="18"/>
      <c r="B16" s="19"/>
      <c r="C16" s="19"/>
      <c r="D16" s="19"/>
      <c r="E16" s="60" t="str">
        <f t="shared" si="0"/>
        <v/>
      </c>
      <c r="F16" s="20"/>
      <c r="G16" s="21"/>
      <c r="H16" s="21"/>
      <c r="I16" s="21"/>
      <c r="J16" s="235"/>
      <c r="K16" s="235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" x14ac:dyDescent="0.2">
      <c r="A17" s="18"/>
      <c r="B17" s="19"/>
      <c r="C17" s="19"/>
      <c r="D17" s="19"/>
      <c r="E17" s="60" t="str">
        <f t="shared" si="0"/>
        <v/>
      </c>
      <c r="F17" s="20"/>
      <c r="G17" s="21"/>
      <c r="H17" s="21"/>
      <c r="I17" s="21"/>
      <c r="J17" s="235"/>
      <c r="K17" s="235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6" x14ac:dyDescent="0.2">
      <c r="A18" s="18"/>
      <c r="B18" s="19"/>
      <c r="C18" s="19"/>
      <c r="D18" s="19"/>
      <c r="E18" s="60"/>
      <c r="F18" s="20"/>
      <c r="G18" s="21"/>
      <c r="H18" s="21"/>
      <c r="I18" s="21"/>
      <c r="J18" s="235"/>
      <c r="K18" s="23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6" x14ac:dyDescent="0.2">
      <c r="A19" s="18"/>
      <c r="B19" s="19"/>
      <c r="C19" s="19"/>
      <c r="D19" s="19"/>
      <c r="E19" s="60"/>
      <c r="F19" s="20"/>
      <c r="G19" s="21"/>
      <c r="H19" s="21"/>
      <c r="I19" s="21"/>
      <c r="J19" s="235"/>
      <c r="K19" s="23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51" x14ac:dyDescent="0.2">
      <c r="A20" s="56" t="s">
        <v>14</v>
      </c>
      <c r="B20" s="57">
        <f>SUM(B21:B35)</f>
        <v>0</v>
      </c>
      <c r="C20" s="57">
        <f>SUM(C21:C35)</f>
        <v>0</v>
      </c>
      <c r="D20" s="57">
        <f>SUM(D21:D35)</f>
        <v>0</v>
      </c>
      <c r="E20" s="58">
        <f>SUM(E21:E35)</f>
        <v>0</v>
      </c>
      <c r="F20" s="59" t="s">
        <v>48</v>
      </c>
      <c r="G20" s="55" t="s">
        <v>71</v>
      </c>
      <c r="H20" s="55" t="s">
        <v>51</v>
      </c>
      <c r="I20" s="55" t="s">
        <v>42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6" x14ac:dyDescent="0.2">
      <c r="A21" s="18"/>
      <c r="B21" s="19"/>
      <c r="C21" s="19"/>
      <c r="D21" s="19"/>
      <c r="E21" s="60" t="str">
        <f t="shared" ref="E21:E35" si="1">IF(COUNTA(A21:D21,F21:I21)=0,"",SUM(B21:D21))</f>
        <v/>
      </c>
      <c r="F21" s="20"/>
      <c r="G21" s="21"/>
      <c r="H21" s="21"/>
      <c r="I21" s="21"/>
      <c r="J21" s="235"/>
      <c r="K21" s="23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6" x14ac:dyDescent="0.2">
      <c r="A22" s="18"/>
      <c r="B22" s="19"/>
      <c r="C22" s="19"/>
      <c r="D22" s="19"/>
      <c r="E22" s="60" t="str">
        <f t="shared" si="1"/>
        <v/>
      </c>
      <c r="F22" s="20"/>
      <c r="G22" s="21"/>
      <c r="H22" s="21"/>
      <c r="I22" s="21"/>
      <c r="J22" s="235"/>
      <c r="K22" s="23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6" x14ac:dyDescent="0.2">
      <c r="A23" s="18"/>
      <c r="B23" s="19"/>
      <c r="C23" s="19"/>
      <c r="D23" s="19"/>
      <c r="E23" s="60" t="str">
        <f t="shared" si="1"/>
        <v/>
      </c>
      <c r="F23" s="20"/>
      <c r="G23" s="21"/>
      <c r="H23" s="21"/>
      <c r="I23" s="21"/>
      <c r="J23" s="235"/>
      <c r="K23" s="235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6" x14ac:dyDescent="0.2">
      <c r="A24" s="18"/>
      <c r="B24" s="19"/>
      <c r="C24" s="19"/>
      <c r="D24" s="19"/>
      <c r="E24" s="60" t="str">
        <f t="shared" si="1"/>
        <v/>
      </c>
      <c r="F24" s="20"/>
      <c r="G24" s="21"/>
      <c r="H24" s="21"/>
      <c r="I24" s="21"/>
      <c r="J24" s="235"/>
      <c r="K24" s="235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6" x14ac:dyDescent="0.2">
      <c r="A25" s="18"/>
      <c r="B25" s="19"/>
      <c r="C25" s="19"/>
      <c r="D25" s="19"/>
      <c r="E25" s="60" t="str">
        <f t="shared" si="1"/>
        <v/>
      </c>
      <c r="F25" s="20"/>
      <c r="G25" s="21"/>
      <c r="H25" s="21"/>
      <c r="I25" s="21"/>
      <c r="J25" s="235"/>
      <c r="K25" s="23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6" x14ac:dyDescent="0.2">
      <c r="A26" s="18"/>
      <c r="B26" s="19"/>
      <c r="C26" s="19"/>
      <c r="D26" s="19"/>
      <c r="E26" s="60" t="str">
        <f t="shared" si="1"/>
        <v/>
      </c>
      <c r="F26" s="20"/>
      <c r="G26" s="21"/>
      <c r="H26" s="21"/>
      <c r="I26" s="21"/>
      <c r="J26" s="235"/>
      <c r="K26" s="235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6" x14ac:dyDescent="0.2">
      <c r="A27" s="18"/>
      <c r="B27" s="19"/>
      <c r="C27" s="19"/>
      <c r="D27" s="19"/>
      <c r="E27" s="60" t="str">
        <f t="shared" si="1"/>
        <v/>
      </c>
      <c r="F27" s="20"/>
      <c r="G27" s="21"/>
      <c r="H27" s="21"/>
      <c r="I27" s="21"/>
      <c r="J27" s="235"/>
      <c r="K27" s="235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6" x14ac:dyDescent="0.2">
      <c r="A28" s="18"/>
      <c r="B28" s="19"/>
      <c r="C28" s="19"/>
      <c r="D28" s="19"/>
      <c r="E28" s="60" t="str">
        <f t="shared" si="1"/>
        <v/>
      </c>
      <c r="F28" s="20"/>
      <c r="G28" s="21"/>
      <c r="H28" s="21"/>
      <c r="I28" s="21"/>
      <c r="J28" s="235"/>
      <c r="K28" s="235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6" x14ac:dyDescent="0.2">
      <c r="A29" s="18"/>
      <c r="B29" s="19"/>
      <c r="C29" s="19"/>
      <c r="D29" s="19"/>
      <c r="E29" s="60" t="str">
        <f t="shared" si="1"/>
        <v/>
      </c>
      <c r="F29" s="20"/>
      <c r="G29" s="21"/>
      <c r="H29" s="21"/>
      <c r="I29" s="21"/>
      <c r="J29" s="235"/>
      <c r="K29" s="235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6" x14ac:dyDescent="0.2">
      <c r="A30" s="18"/>
      <c r="B30" s="19"/>
      <c r="C30" s="19"/>
      <c r="D30" s="19"/>
      <c r="E30" s="60" t="str">
        <f t="shared" si="1"/>
        <v/>
      </c>
      <c r="F30" s="20"/>
      <c r="G30" s="21"/>
      <c r="H30" s="21"/>
      <c r="I30" s="21"/>
      <c r="J30" s="235"/>
      <c r="K30" s="235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6" x14ac:dyDescent="0.2">
      <c r="A31" s="18"/>
      <c r="B31" s="19"/>
      <c r="C31" s="19"/>
      <c r="D31" s="19"/>
      <c r="E31" s="60" t="str">
        <f t="shared" si="1"/>
        <v/>
      </c>
      <c r="F31" s="20"/>
      <c r="G31" s="21"/>
      <c r="H31" s="21"/>
      <c r="I31" s="21"/>
      <c r="J31" s="235"/>
      <c r="K31" s="235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6" x14ac:dyDescent="0.2">
      <c r="A32" s="18"/>
      <c r="B32" s="19"/>
      <c r="C32" s="19"/>
      <c r="D32" s="19"/>
      <c r="E32" s="60" t="str">
        <f t="shared" si="1"/>
        <v/>
      </c>
      <c r="F32" s="20"/>
      <c r="G32" s="21"/>
      <c r="H32" s="21"/>
      <c r="I32" s="21"/>
      <c r="J32" s="235"/>
      <c r="K32" s="23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6" x14ac:dyDescent="0.2">
      <c r="A33" s="18"/>
      <c r="B33" s="19"/>
      <c r="C33" s="19"/>
      <c r="D33" s="19"/>
      <c r="E33" s="60" t="str">
        <f t="shared" si="1"/>
        <v/>
      </c>
      <c r="F33" s="20"/>
      <c r="G33" s="21"/>
      <c r="H33" s="21"/>
      <c r="I33" s="21"/>
      <c r="J33" s="235"/>
      <c r="K33" s="235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6" x14ac:dyDescent="0.2">
      <c r="A34" s="18"/>
      <c r="B34" s="19"/>
      <c r="C34" s="19"/>
      <c r="D34" s="19"/>
      <c r="E34" s="60" t="str">
        <f t="shared" si="1"/>
        <v/>
      </c>
      <c r="F34" s="20"/>
      <c r="G34" s="21"/>
      <c r="H34" s="21"/>
      <c r="I34" s="21"/>
      <c r="J34" s="235"/>
      <c r="K34" s="23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6" x14ac:dyDescent="0.2">
      <c r="A35" s="18"/>
      <c r="B35" s="19"/>
      <c r="C35" s="19"/>
      <c r="D35" s="19"/>
      <c r="E35" s="60" t="str">
        <f t="shared" si="1"/>
        <v/>
      </c>
      <c r="F35" s="20"/>
      <c r="G35" s="21"/>
      <c r="H35" s="21"/>
      <c r="I35" s="21"/>
      <c r="J35" s="235"/>
      <c r="K35" s="23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68" x14ac:dyDescent="0.2">
      <c r="A36" s="56" t="s">
        <v>15</v>
      </c>
      <c r="B36" s="57">
        <f>SUM(B37:B51)</f>
        <v>0</v>
      </c>
      <c r="C36" s="57">
        <f>SUM(C37:C51)</f>
        <v>0</v>
      </c>
      <c r="D36" s="57">
        <f>SUM(D37:D51)</f>
        <v>0</v>
      </c>
      <c r="E36" s="58">
        <f>SUM(E37:E51)</f>
        <v>0</v>
      </c>
      <c r="F36" s="59" t="s">
        <v>162</v>
      </c>
      <c r="G36" s="55" t="s">
        <v>71</v>
      </c>
      <c r="H36" s="55" t="s">
        <v>51</v>
      </c>
      <c r="I36" s="55" t="s">
        <v>42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6" x14ac:dyDescent="0.2">
      <c r="A37" s="18"/>
      <c r="B37" s="19"/>
      <c r="C37" s="19"/>
      <c r="D37" s="19"/>
      <c r="E37" s="60" t="str">
        <f t="shared" ref="E37:E51" si="2">IF(COUNTA(A37:D37,F37:I37)=0,"",SUM(B37:D37))</f>
        <v/>
      </c>
      <c r="F37" s="20"/>
      <c r="G37" s="21"/>
      <c r="H37" s="21"/>
      <c r="I37" s="21"/>
      <c r="J37" s="235"/>
      <c r="K37" s="23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6" x14ac:dyDescent="0.2">
      <c r="A38" s="18"/>
      <c r="B38" s="19"/>
      <c r="C38" s="19"/>
      <c r="D38" s="19"/>
      <c r="E38" s="60" t="str">
        <f t="shared" si="2"/>
        <v/>
      </c>
      <c r="F38" s="20"/>
      <c r="G38" s="21"/>
      <c r="H38" s="21"/>
      <c r="I38" s="21"/>
      <c r="J38" s="235"/>
      <c r="K38" s="23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6" x14ac:dyDescent="0.2">
      <c r="A39" s="18"/>
      <c r="B39" s="19"/>
      <c r="C39" s="19"/>
      <c r="D39" s="19"/>
      <c r="E39" s="60" t="str">
        <f t="shared" si="2"/>
        <v/>
      </c>
      <c r="F39" s="20"/>
      <c r="G39" s="21"/>
      <c r="H39" s="21"/>
      <c r="I39" s="21"/>
      <c r="J39" s="235"/>
      <c r="K39" s="23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6" x14ac:dyDescent="0.2">
      <c r="A40" s="18"/>
      <c r="B40" s="19"/>
      <c r="C40" s="19"/>
      <c r="D40" s="19"/>
      <c r="E40" s="60" t="str">
        <f t="shared" si="2"/>
        <v/>
      </c>
      <c r="F40" s="20"/>
      <c r="G40" s="21"/>
      <c r="H40" s="21"/>
      <c r="I40" s="21"/>
      <c r="J40" s="235"/>
      <c r="K40" s="23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6" x14ac:dyDescent="0.2">
      <c r="A41" s="18"/>
      <c r="B41" s="19"/>
      <c r="C41" s="19"/>
      <c r="D41" s="19"/>
      <c r="E41" s="60" t="str">
        <f t="shared" si="2"/>
        <v/>
      </c>
      <c r="F41" s="20"/>
      <c r="G41" s="21"/>
      <c r="H41" s="21"/>
      <c r="I41" s="21"/>
      <c r="J41" s="235"/>
      <c r="K41" s="23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6" x14ac:dyDescent="0.2">
      <c r="A42" s="18"/>
      <c r="B42" s="19"/>
      <c r="C42" s="19"/>
      <c r="D42" s="19"/>
      <c r="E42" s="60" t="str">
        <f t="shared" si="2"/>
        <v/>
      </c>
      <c r="F42" s="20"/>
      <c r="G42" s="21"/>
      <c r="H42" s="21"/>
      <c r="I42" s="21"/>
      <c r="J42" s="235"/>
      <c r="K42" s="23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6" x14ac:dyDescent="0.2">
      <c r="A43" s="18"/>
      <c r="B43" s="19"/>
      <c r="C43" s="19"/>
      <c r="D43" s="19"/>
      <c r="E43" s="60" t="str">
        <f t="shared" si="2"/>
        <v/>
      </c>
      <c r="F43" s="20"/>
      <c r="G43" s="21"/>
      <c r="H43" s="21"/>
      <c r="I43" s="21"/>
      <c r="J43" s="235"/>
      <c r="K43" s="23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6" x14ac:dyDescent="0.2">
      <c r="A44" s="18"/>
      <c r="B44" s="19"/>
      <c r="C44" s="19"/>
      <c r="D44" s="19"/>
      <c r="E44" s="60" t="str">
        <f t="shared" si="2"/>
        <v/>
      </c>
      <c r="F44" s="20"/>
      <c r="G44" s="21"/>
      <c r="H44" s="21"/>
      <c r="I44" s="21"/>
      <c r="J44" s="235"/>
      <c r="K44" s="23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6" x14ac:dyDescent="0.2">
      <c r="A45" s="18"/>
      <c r="B45" s="19"/>
      <c r="C45" s="19"/>
      <c r="D45" s="19"/>
      <c r="E45" s="60" t="str">
        <f t="shared" si="2"/>
        <v/>
      </c>
      <c r="F45" s="20"/>
      <c r="G45" s="21"/>
      <c r="H45" s="21"/>
      <c r="I45" s="21"/>
      <c r="J45" s="235"/>
      <c r="K45" s="23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6" x14ac:dyDescent="0.2">
      <c r="A46" s="18"/>
      <c r="B46" s="19"/>
      <c r="C46" s="19"/>
      <c r="D46" s="19"/>
      <c r="E46" s="60" t="str">
        <f t="shared" si="2"/>
        <v/>
      </c>
      <c r="F46" s="20"/>
      <c r="G46" s="21"/>
      <c r="H46" s="21"/>
      <c r="I46" s="21"/>
      <c r="J46" s="235"/>
      <c r="K46" s="23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6" x14ac:dyDescent="0.2">
      <c r="A47" s="18"/>
      <c r="B47" s="19"/>
      <c r="C47" s="19"/>
      <c r="D47" s="19"/>
      <c r="E47" s="60" t="str">
        <f t="shared" si="2"/>
        <v/>
      </c>
      <c r="F47" s="20"/>
      <c r="G47" s="21"/>
      <c r="H47" s="21"/>
      <c r="I47" s="21"/>
      <c r="J47" s="235"/>
      <c r="K47" s="23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6" x14ac:dyDescent="0.2">
      <c r="A48" s="18"/>
      <c r="B48" s="19"/>
      <c r="C48" s="19"/>
      <c r="D48" s="19"/>
      <c r="E48" s="60" t="str">
        <f t="shared" si="2"/>
        <v/>
      </c>
      <c r="F48" s="20"/>
      <c r="G48" s="21"/>
      <c r="H48" s="21"/>
      <c r="I48" s="21"/>
      <c r="J48" s="235"/>
      <c r="K48" s="23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6" x14ac:dyDescent="0.2">
      <c r="A49" s="18"/>
      <c r="B49" s="19"/>
      <c r="C49" s="19"/>
      <c r="D49" s="19"/>
      <c r="E49" s="60" t="str">
        <f t="shared" si="2"/>
        <v/>
      </c>
      <c r="F49" s="20"/>
      <c r="G49" s="21"/>
      <c r="H49" s="21"/>
      <c r="I49" s="21"/>
      <c r="J49" s="235"/>
      <c r="K49" s="23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6" x14ac:dyDescent="0.2">
      <c r="A50" s="18"/>
      <c r="B50" s="19"/>
      <c r="C50" s="19"/>
      <c r="D50" s="19"/>
      <c r="E50" s="60" t="str">
        <f t="shared" si="2"/>
        <v/>
      </c>
      <c r="F50" s="20"/>
      <c r="G50" s="21"/>
      <c r="H50" s="21"/>
      <c r="I50" s="21"/>
      <c r="J50" s="235"/>
      <c r="K50" s="23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6" x14ac:dyDescent="0.2">
      <c r="A51" s="18"/>
      <c r="B51" s="19"/>
      <c r="C51" s="19"/>
      <c r="D51" s="19"/>
      <c r="E51" s="60" t="str">
        <f t="shared" si="2"/>
        <v/>
      </c>
      <c r="F51" s="20"/>
      <c r="G51" s="21"/>
      <c r="H51" s="21"/>
      <c r="I51" s="21"/>
      <c r="J51" s="235"/>
      <c r="K51" s="23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3" x14ac:dyDescent="0.2">
      <c r="A52" s="56" t="s">
        <v>90</v>
      </c>
      <c r="B52" s="57">
        <f>SUM(B53:B67)</f>
        <v>0</v>
      </c>
      <c r="C52" s="57">
        <f>SUM(C53:C67)</f>
        <v>0</v>
      </c>
      <c r="D52" s="57">
        <f>SUM(D53:D67)</f>
        <v>0</v>
      </c>
      <c r="E52" s="58">
        <f>SUM(E53:E67)</f>
        <v>0</v>
      </c>
      <c r="F52" s="59" t="s">
        <v>164</v>
      </c>
      <c r="G52" s="62" t="s">
        <v>56</v>
      </c>
      <c r="H52" s="55" t="s">
        <v>57</v>
      </c>
      <c r="I52" s="55" t="s">
        <v>58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6" x14ac:dyDescent="0.2">
      <c r="A53" s="18"/>
      <c r="B53" s="19"/>
      <c r="C53" s="19"/>
      <c r="D53" s="19"/>
      <c r="E53" s="60" t="str">
        <f t="shared" ref="E53:E67" si="3">IF(COUNTA(A53:D53,F53:I53)=0,"",SUM(B53:D53))</f>
        <v/>
      </c>
      <c r="F53" s="20"/>
      <c r="G53" s="21"/>
      <c r="H53" s="21"/>
      <c r="I53" s="21"/>
      <c r="J53" s="235"/>
      <c r="K53" s="23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6" x14ac:dyDescent="0.2">
      <c r="A54" s="18"/>
      <c r="B54" s="19"/>
      <c r="C54" s="19"/>
      <c r="D54" s="19"/>
      <c r="E54" s="60" t="str">
        <f t="shared" si="3"/>
        <v/>
      </c>
      <c r="F54" s="20"/>
      <c r="G54" s="21"/>
      <c r="H54" s="21"/>
      <c r="I54" s="21"/>
      <c r="J54" s="235"/>
      <c r="K54" s="23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6" x14ac:dyDescent="0.2">
      <c r="A55" s="18"/>
      <c r="B55" s="19"/>
      <c r="C55" s="19"/>
      <c r="D55" s="19"/>
      <c r="E55" s="60" t="str">
        <f t="shared" si="3"/>
        <v/>
      </c>
      <c r="F55" s="20"/>
      <c r="G55" s="21"/>
      <c r="H55" s="21"/>
      <c r="I55" s="21"/>
      <c r="J55" s="235"/>
      <c r="K55" s="23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6" x14ac:dyDescent="0.2">
      <c r="A56" s="18"/>
      <c r="B56" s="19"/>
      <c r="C56" s="19"/>
      <c r="D56" s="19"/>
      <c r="E56" s="60" t="str">
        <f t="shared" si="3"/>
        <v/>
      </c>
      <c r="F56" s="20"/>
      <c r="G56" s="21"/>
      <c r="H56" s="21"/>
      <c r="I56" s="21"/>
      <c r="J56" s="235"/>
      <c r="K56" s="23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6" x14ac:dyDescent="0.2">
      <c r="A57" s="18"/>
      <c r="B57" s="19"/>
      <c r="C57" s="19"/>
      <c r="D57" s="19"/>
      <c r="E57" s="60" t="str">
        <f t="shared" si="3"/>
        <v/>
      </c>
      <c r="F57" s="20"/>
      <c r="G57" s="21"/>
      <c r="H57" s="21"/>
      <c r="I57" s="21"/>
      <c r="J57" s="235"/>
      <c r="K57" s="23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6" x14ac:dyDescent="0.2">
      <c r="A58" s="18"/>
      <c r="B58" s="19"/>
      <c r="C58" s="19"/>
      <c r="D58" s="19"/>
      <c r="E58" s="60" t="str">
        <f t="shared" si="3"/>
        <v/>
      </c>
      <c r="F58" s="20"/>
      <c r="G58" s="21"/>
      <c r="H58" s="21"/>
      <c r="I58" s="21"/>
      <c r="J58" s="235"/>
      <c r="K58" s="23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6" x14ac:dyDescent="0.2">
      <c r="A59" s="18"/>
      <c r="B59" s="19"/>
      <c r="C59" s="19"/>
      <c r="D59" s="19"/>
      <c r="E59" s="60" t="str">
        <f t="shared" si="3"/>
        <v/>
      </c>
      <c r="F59" s="20"/>
      <c r="G59" s="21"/>
      <c r="H59" s="21"/>
      <c r="I59" s="21"/>
      <c r="J59" s="235"/>
      <c r="K59" s="23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6" x14ac:dyDescent="0.2">
      <c r="A60" s="18"/>
      <c r="B60" s="19"/>
      <c r="C60" s="19"/>
      <c r="D60" s="19"/>
      <c r="E60" s="60" t="str">
        <f t="shared" si="3"/>
        <v/>
      </c>
      <c r="F60" s="20"/>
      <c r="G60" s="21"/>
      <c r="H60" s="21"/>
      <c r="I60" s="21"/>
      <c r="J60" s="235"/>
      <c r="K60" s="23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6" x14ac:dyDescent="0.2">
      <c r="A61" s="18"/>
      <c r="B61" s="19"/>
      <c r="C61" s="19"/>
      <c r="D61" s="19"/>
      <c r="E61" s="60" t="str">
        <f t="shared" si="3"/>
        <v/>
      </c>
      <c r="F61" s="20"/>
      <c r="G61" s="21"/>
      <c r="H61" s="21"/>
      <c r="I61" s="21"/>
      <c r="J61" s="235"/>
      <c r="K61" s="23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6" x14ac:dyDescent="0.2">
      <c r="A62" s="18"/>
      <c r="B62" s="19"/>
      <c r="C62" s="19"/>
      <c r="D62" s="19"/>
      <c r="E62" s="60" t="str">
        <f t="shared" si="3"/>
        <v/>
      </c>
      <c r="F62" s="20"/>
      <c r="G62" s="21"/>
      <c r="H62" s="21"/>
      <c r="I62" s="21"/>
      <c r="J62" s="235"/>
      <c r="K62" s="23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6" x14ac:dyDescent="0.2">
      <c r="A63" s="18"/>
      <c r="B63" s="19"/>
      <c r="C63" s="19"/>
      <c r="D63" s="19"/>
      <c r="E63" s="60" t="str">
        <f t="shared" si="3"/>
        <v/>
      </c>
      <c r="F63" s="20"/>
      <c r="G63" s="21"/>
      <c r="H63" s="21"/>
      <c r="I63" s="21"/>
      <c r="J63" s="235"/>
      <c r="K63" s="23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6" x14ac:dyDescent="0.2">
      <c r="A64" s="18"/>
      <c r="B64" s="19"/>
      <c r="C64" s="19"/>
      <c r="D64" s="19"/>
      <c r="E64" s="60" t="str">
        <f t="shared" si="3"/>
        <v/>
      </c>
      <c r="F64" s="20"/>
      <c r="G64" s="21"/>
      <c r="H64" s="21"/>
      <c r="I64" s="21"/>
      <c r="J64" s="235"/>
      <c r="K64" s="23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6" x14ac:dyDescent="0.2">
      <c r="A65" s="18"/>
      <c r="B65" s="19"/>
      <c r="C65" s="19"/>
      <c r="D65" s="19"/>
      <c r="E65" s="60" t="str">
        <f t="shared" si="3"/>
        <v/>
      </c>
      <c r="F65" s="20"/>
      <c r="G65" s="21"/>
      <c r="H65" s="21"/>
      <c r="I65" s="21"/>
      <c r="J65" s="235"/>
      <c r="K65" s="23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6" x14ac:dyDescent="0.2">
      <c r="A66" s="18"/>
      <c r="B66" s="19"/>
      <c r="C66" s="19"/>
      <c r="D66" s="19"/>
      <c r="E66" s="60" t="str">
        <f t="shared" si="3"/>
        <v/>
      </c>
      <c r="F66" s="20"/>
      <c r="G66" s="21"/>
      <c r="H66" s="21"/>
      <c r="I66" s="21"/>
      <c r="J66" s="235"/>
      <c r="K66" s="23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6" x14ac:dyDescent="0.2">
      <c r="A67" s="18"/>
      <c r="B67" s="19"/>
      <c r="C67" s="19"/>
      <c r="D67" s="19"/>
      <c r="E67" s="60" t="str">
        <f t="shared" si="3"/>
        <v/>
      </c>
      <c r="F67" s="20"/>
      <c r="G67" s="21"/>
      <c r="H67" s="21"/>
      <c r="I67" s="21"/>
      <c r="J67" s="235"/>
      <c r="K67" s="23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51" x14ac:dyDescent="0.2">
      <c r="A68" s="56" t="s">
        <v>17</v>
      </c>
      <c r="B68" s="57">
        <f>SUM(B69:B82)</f>
        <v>0</v>
      </c>
      <c r="C68" s="57">
        <f>SUM(C69:C82)</f>
        <v>0</v>
      </c>
      <c r="D68" s="57">
        <f>SUM(D69:D82)</f>
        <v>0</v>
      </c>
      <c r="E68" s="58">
        <f>SUM(E69:E82)</f>
        <v>0</v>
      </c>
      <c r="F68" s="59" t="s">
        <v>91</v>
      </c>
      <c r="G68" s="55" t="s">
        <v>71</v>
      </c>
      <c r="H68" s="55" t="s">
        <v>51</v>
      </c>
      <c r="I68" s="55" t="s">
        <v>42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6" x14ac:dyDescent="0.2">
      <c r="A69" s="18"/>
      <c r="B69" s="19"/>
      <c r="C69" s="19"/>
      <c r="D69" s="19"/>
      <c r="E69" s="60" t="str">
        <f t="shared" ref="E69:E82" si="4">IF(COUNTA(A69:D69,F69:I69)=0,"",SUM(B69:D69))</f>
        <v/>
      </c>
      <c r="F69" s="20"/>
      <c r="G69" s="21"/>
      <c r="H69" s="21"/>
      <c r="I69" s="21"/>
      <c r="J69" s="235"/>
      <c r="K69" s="23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6" x14ac:dyDescent="0.2">
      <c r="A70" s="18"/>
      <c r="B70" s="19"/>
      <c r="C70" s="19"/>
      <c r="D70" s="19"/>
      <c r="E70" s="60" t="str">
        <f t="shared" si="4"/>
        <v/>
      </c>
      <c r="F70" s="20"/>
      <c r="G70" s="21"/>
      <c r="H70" s="21"/>
      <c r="I70" s="21"/>
      <c r="J70" s="235"/>
      <c r="K70" s="23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6" x14ac:dyDescent="0.2">
      <c r="A71" s="18"/>
      <c r="B71" s="19"/>
      <c r="C71" s="19"/>
      <c r="D71" s="19"/>
      <c r="E71" s="60" t="str">
        <f t="shared" si="4"/>
        <v/>
      </c>
      <c r="F71" s="20"/>
      <c r="G71" s="21"/>
      <c r="H71" s="21"/>
      <c r="I71" s="21"/>
      <c r="J71" s="235"/>
      <c r="K71" s="23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6" x14ac:dyDescent="0.2">
      <c r="A72" s="18"/>
      <c r="B72" s="19"/>
      <c r="C72" s="19"/>
      <c r="D72" s="19"/>
      <c r="E72" s="60" t="str">
        <f t="shared" si="4"/>
        <v/>
      </c>
      <c r="F72" s="20"/>
      <c r="G72" s="21"/>
      <c r="H72" s="21"/>
      <c r="I72" s="21"/>
      <c r="J72" s="235"/>
      <c r="K72" s="23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6" x14ac:dyDescent="0.2">
      <c r="A73" s="18"/>
      <c r="B73" s="19"/>
      <c r="C73" s="19"/>
      <c r="D73" s="19"/>
      <c r="E73" s="60" t="str">
        <f t="shared" si="4"/>
        <v/>
      </c>
      <c r="F73" s="20"/>
      <c r="G73" s="21"/>
      <c r="H73" s="21"/>
      <c r="I73" s="21"/>
      <c r="J73" s="235"/>
      <c r="K73" s="23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6" x14ac:dyDescent="0.2">
      <c r="A74" s="18"/>
      <c r="B74" s="19"/>
      <c r="C74" s="19"/>
      <c r="D74" s="19"/>
      <c r="E74" s="60" t="str">
        <f t="shared" si="4"/>
        <v/>
      </c>
      <c r="F74" s="20"/>
      <c r="G74" s="21"/>
      <c r="H74" s="21"/>
      <c r="I74" s="21"/>
      <c r="J74" s="235"/>
      <c r="K74" s="23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6" x14ac:dyDescent="0.2">
      <c r="A75" s="18"/>
      <c r="B75" s="19"/>
      <c r="C75" s="19"/>
      <c r="D75" s="19"/>
      <c r="E75" s="60" t="str">
        <f t="shared" si="4"/>
        <v/>
      </c>
      <c r="F75" s="20"/>
      <c r="G75" s="21"/>
      <c r="H75" s="21"/>
      <c r="I75" s="21"/>
      <c r="J75" s="235"/>
      <c r="K75" s="23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6" x14ac:dyDescent="0.2">
      <c r="A76" s="18"/>
      <c r="B76" s="19"/>
      <c r="C76" s="19"/>
      <c r="D76" s="19"/>
      <c r="E76" s="60" t="str">
        <f t="shared" si="4"/>
        <v/>
      </c>
      <c r="F76" s="20"/>
      <c r="G76" s="21"/>
      <c r="H76" s="21"/>
      <c r="I76" s="21"/>
      <c r="J76" s="235"/>
      <c r="K76" s="23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6" x14ac:dyDescent="0.2">
      <c r="A77" s="18"/>
      <c r="B77" s="19"/>
      <c r="C77" s="19"/>
      <c r="D77" s="19"/>
      <c r="E77" s="60" t="str">
        <f t="shared" si="4"/>
        <v/>
      </c>
      <c r="F77" s="20"/>
      <c r="G77" s="21"/>
      <c r="H77" s="21"/>
      <c r="I77" s="21"/>
      <c r="J77" s="235"/>
      <c r="K77" s="23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6" x14ac:dyDescent="0.2">
      <c r="A78" s="18"/>
      <c r="B78" s="19"/>
      <c r="C78" s="19"/>
      <c r="D78" s="19"/>
      <c r="E78" s="60" t="str">
        <f t="shared" si="4"/>
        <v/>
      </c>
      <c r="F78" s="20"/>
      <c r="G78" s="21"/>
      <c r="H78" s="21"/>
      <c r="I78" s="21"/>
      <c r="J78" s="235"/>
      <c r="K78" s="23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6" x14ac:dyDescent="0.2">
      <c r="A79" s="18"/>
      <c r="B79" s="19"/>
      <c r="C79" s="19"/>
      <c r="D79" s="19"/>
      <c r="E79" s="60" t="str">
        <f t="shared" si="4"/>
        <v/>
      </c>
      <c r="F79" s="20"/>
      <c r="G79" s="21"/>
      <c r="H79" s="21"/>
      <c r="I79" s="21"/>
      <c r="J79" s="235"/>
      <c r="K79" s="23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6" x14ac:dyDescent="0.2">
      <c r="A80" s="18"/>
      <c r="B80" s="19"/>
      <c r="C80" s="19"/>
      <c r="D80" s="19"/>
      <c r="E80" s="60" t="str">
        <f t="shared" si="4"/>
        <v/>
      </c>
      <c r="F80" s="20"/>
      <c r="G80" s="21"/>
      <c r="H80" s="21"/>
      <c r="I80" s="21"/>
      <c r="J80" s="235"/>
      <c r="K80" s="23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6" x14ac:dyDescent="0.2">
      <c r="A81" s="18"/>
      <c r="B81" s="19"/>
      <c r="C81" s="19"/>
      <c r="D81" s="19"/>
      <c r="E81" s="60" t="str">
        <f t="shared" si="4"/>
        <v/>
      </c>
      <c r="F81" s="20"/>
      <c r="G81" s="21"/>
      <c r="H81" s="21"/>
      <c r="I81" s="21"/>
      <c r="J81" s="235"/>
      <c r="K81" s="23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6" x14ac:dyDescent="0.2">
      <c r="A82" s="18"/>
      <c r="B82" s="19"/>
      <c r="C82" s="19"/>
      <c r="D82" s="19"/>
      <c r="E82" s="60" t="str">
        <f t="shared" si="4"/>
        <v/>
      </c>
      <c r="F82" s="20"/>
      <c r="G82" s="21"/>
      <c r="H82" s="21"/>
      <c r="I82" s="21"/>
      <c r="J82" s="235"/>
      <c r="K82" s="23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51" x14ac:dyDescent="0.2">
      <c r="A83" s="56" t="s">
        <v>18</v>
      </c>
      <c r="B83" s="57">
        <f>SUM(B84:B110)</f>
        <v>0</v>
      </c>
      <c r="C83" s="57">
        <f t="shared" ref="C83:D83" si="5">SUM(C84:C110)</f>
        <v>0</v>
      </c>
      <c r="D83" s="57">
        <f t="shared" si="5"/>
        <v>0</v>
      </c>
      <c r="E83" s="58">
        <f>SUM(E84:E98)</f>
        <v>0</v>
      </c>
      <c r="F83" s="59" t="s">
        <v>48</v>
      </c>
      <c r="G83" s="55" t="s">
        <v>71</v>
      </c>
      <c r="H83" s="55" t="s">
        <v>51</v>
      </c>
      <c r="I83" s="55" t="s">
        <v>42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6" x14ac:dyDescent="0.2">
      <c r="A84" s="18"/>
      <c r="B84" s="19"/>
      <c r="C84" s="19"/>
      <c r="D84" s="19"/>
      <c r="E84" s="60" t="str">
        <f t="shared" ref="E84:E110" si="6">IF(COUNTA(A84:D84,F84:I84)=0,"",SUM(B84:D84))</f>
        <v/>
      </c>
      <c r="F84" s="20"/>
      <c r="G84" s="21"/>
      <c r="H84" s="21"/>
      <c r="I84" s="21"/>
      <c r="J84" s="235"/>
      <c r="K84" s="23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6" x14ac:dyDescent="0.2">
      <c r="A85" s="18"/>
      <c r="B85" s="19"/>
      <c r="C85" s="19"/>
      <c r="D85" s="19"/>
      <c r="E85" s="60" t="str">
        <f t="shared" si="6"/>
        <v/>
      </c>
      <c r="F85" s="20"/>
      <c r="G85" s="21"/>
      <c r="H85" s="21"/>
      <c r="I85" s="21"/>
      <c r="J85" s="235"/>
      <c r="K85" s="23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6" x14ac:dyDescent="0.2">
      <c r="A86" s="18"/>
      <c r="B86" s="19"/>
      <c r="C86" s="19"/>
      <c r="D86" s="19"/>
      <c r="E86" s="60" t="str">
        <f t="shared" si="6"/>
        <v/>
      </c>
      <c r="F86" s="20"/>
      <c r="G86" s="21"/>
      <c r="H86" s="21"/>
      <c r="I86" s="21"/>
      <c r="J86" s="235"/>
      <c r="K86" s="23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6" x14ac:dyDescent="0.2">
      <c r="A87" s="18"/>
      <c r="B87" s="19"/>
      <c r="C87" s="19"/>
      <c r="D87" s="19"/>
      <c r="E87" s="60" t="str">
        <f t="shared" si="6"/>
        <v/>
      </c>
      <c r="F87" s="20"/>
      <c r="G87" s="21"/>
      <c r="H87" s="21"/>
      <c r="I87" s="21"/>
      <c r="J87" s="235"/>
      <c r="K87" s="23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6" x14ac:dyDescent="0.2">
      <c r="A88" s="18"/>
      <c r="B88" s="19"/>
      <c r="C88" s="19"/>
      <c r="D88" s="19"/>
      <c r="E88" s="60" t="str">
        <f t="shared" si="6"/>
        <v/>
      </c>
      <c r="F88" s="20"/>
      <c r="G88" s="21"/>
      <c r="H88" s="21"/>
      <c r="I88" s="21"/>
      <c r="J88" s="235"/>
      <c r="K88" s="23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6" x14ac:dyDescent="0.2">
      <c r="A89" s="18"/>
      <c r="B89" s="19"/>
      <c r="C89" s="19"/>
      <c r="D89" s="19"/>
      <c r="E89" s="60" t="str">
        <f t="shared" si="6"/>
        <v/>
      </c>
      <c r="F89" s="20"/>
      <c r="G89" s="21"/>
      <c r="H89" s="21"/>
      <c r="I89" s="21"/>
      <c r="J89" s="235"/>
      <c r="K89" s="23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6" x14ac:dyDescent="0.2">
      <c r="A90" s="18"/>
      <c r="B90" s="19"/>
      <c r="C90" s="19"/>
      <c r="D90" s="19"/>
      <c r="E90" s="60" t="str">
        <f t="shared" si="6"/>
        <v/>
      </c>
      <c r="F90" s="20"/>
      <c r="G90" s="21"/>
      <c r="H90" s="21"/>
      <c r="I90" s="21"/>
      <c r="J90" s="235"/>
      <c r="K90" s="23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6" x14ac:dyDescent="0.2">
      <c r="A91" s="18"/>
      <c r="B91" s="19"/>
      <c r="C91" s="19"/>
      <c r="D91" s="19"/>
      <c r="E91" s="60" t="str">
        <f t="shared" si="6"/>
        <v/>
      </c>
      <c r="F91" s="20"/>
      <c r="G91" s="21"/>
      <c r="H91" s="21"/>
      <c r="I91" s="21"/>
      <c r="J91" s="235"/>
      <c r="K91" s="23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6" x14ac:dyDescent="0.2">
      <c r="A92" s="18"/>
      <c r="B92" s="19"/>
      <c r="C92" s="19"/>
      <c r="D92" s="19"/>
      <c r="E92" s="60" t="str">
        <f t="shared" si="6"/>
        <v/>
      </c>
      <c r="F92" s="20"/>
      <c r="G92" s="21"/>
      <c r="H92" s="21"/>
      <c r="I92" s="21"/>
      <c r="J92" s="235"/>
      <c r="K92" s="23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6" x14ac:dyDescent="0.2">
      <c r="A93" s="18"/>
      <c r="B93" s="19"/>
      <c r="C93" s="19"/>
      <c r="D93" s="19"/>
      <c r="E93" s="60" t="str">
        <f t="shared" si="6"/>
        <v/>
      </c>
      <c r="F93" s="20"/>
      <c r="G93" s="21"/>
      <c r="H93" s="21"/>
      <c r="I93" s="21"/>
      <c r="J93" s="235"/>
      <c r="K93" s="23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6" x14ac:dyDescent="0.2">
      <c r="A94" s="18"/>
      <c r="B94" s="19"/>
      <c r="C94" s="19"/>
      <c r="D94" s="19"/>
      <c r="E94" s="60" t="str">
        <f t="shared" si="6"/>
        <v/>
      </c>
      <c r="F94" s="20"/>
      <c r="G94" s="21"/>
      <c r="H94" s="21"/>
      <c r="I94" s="21"/>
      <c r="J94" s="235"/>
      <c r="K94" s="23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6" x14ac:dyDescent="0.2">
      <c r="A95" s="18"/>
      <c r="B95" s="19"/>
      <c r="C95" s="19"/>
      <c r="D95" s="19"/>
      <c r="E95" s="60" t="str">
        <f t="shared" si="6"/>
        <v/>
      </c>
      <c r="F95" s="20"/>
      <c r="G95" s="21"/>
      <c r="H95" s="21"/>
      <c r="I95" s="21"/>
      <c r="J95" s="235"/>
      <c r="K95" s="23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6" x14ac:dyDescent="0.2">
      <c r="A96" s="18"/>
      <c r="B96" s="19"/>
      <c r="C96" s="19"/>
      <c r="D96" s="19"/>
      <c r="E96" s="60" t="str">
        <f t="shared" si="6"/>
        <v/>
      </c>
      <c r="F96" s="20"/>
      <c r="G96" s="21"/>
      <c r="H96" s="21"/>
      <c r="I96" s="21"/>
      <c r="J96" s="235"/>
      <c r="K96" s="23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30" ht="16" x14ac:dyDescent="0.2">
      <c r="A97" s="18"/>
      <c r="B97" s="19"/>
      <c r="C97" s="19"/>
      <c r="D97" s="19"/>
      <c r="E97" s="60" t="str">
        <f t="shared" si="6"/>
        <v/>
      </c>
      <c r="F97" s="20"/>
      <c r="G97" s="21"/>
      <c r="H97" s="21"/>
      <c r="I97" s="21"/>
      <c r="J97" s="235"/>
      <c r="K97" s="23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30" ht="16" x14ac:dyDescent="0.2">
      <c r="A98" s="18"/>
      <c r="B98" s="19"/>
      <c r="C98" s="19"/>
      <c r="D98" s="19"/>
      <c r="E98" s="60" t="str">
        <f t="shared" si="6"/>
        <v/>
      </c>
      <c r="F98" s="20"/>
      <c r="G98" s="21"/>
      <c r="H98" s="21"/>
      <c r="I98" s="21"/>
      <c r="J98" s="235"/>
      <c r="K98" s="23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30" ht="16" x14ac:dyDescent="0.2">
      <c r="A99" s="18"/>
      <c r="B99" s="19"/>
      <c r="C99" s="19"/>
      <c r="D99" s="19"/>
      <c r="E99" s="60" t="str">
        <f t="shared" si="6"/>
        <v/>
      </c>
      <c r="F99" s="20"/>
      <c r="G99" s="21"/>
      <c r="H99" s="21"/>
      <c r="I99" s="21"/>
      <c r="J99" s="235"/>
      <c r="K99" s="235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30" ht="16" x14ac:dyDescent="0.2">
      <c r="A100" s="18"/>
      <c r="B100" s="19"/>
      <c r="C100" s="19"/>
      <c r="D100" s="19"/>
      <c r="E100" s="60" t="str">
        <f t="shared" si="6"/>
        <v/>
      </c>
      <c r="F100" s="20"/>
      <c r="G100" s="21"/>
      <c r="H100" s="21"/>
      <c r="I100" s="21"/>
      <c r="J100" s="235"/>
      <c r="K100" s="23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30" ht="16" x14ac:dyDescent="0.2">
      <c r="A101" s="18"/>
      <c r="B101" s="19"/>
      <c r="C101" s="19"/>
      <c r="D101" s="19"/>
      <c r="E101" s="60" t="str">
        <f t="shared" si="6"/>
        <v/>
      </c>
      <c r="F101" s="20"/>
      <c r="G101" s="21"/>
      <c r="H101" s="21"/>
      <c r="I101" s="21"/>
      <c r="J101" s="235"/>
      <c r="K101" s="23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30" ht="16" x14ac:dyDescent="0.2">
      <c r="A102" s="18"/>
      <c r="B102" s="19"/>
      <c r="C102" s="19"/>
      <c r="D102" s="19"/>
      <c r="E102" s="60" t="str">
        <f t="shared" si="6"/>
        <v/>
      </c>
      <c r="F102" s="20"/>
      <c r="G102" s="21"/>
      <c r="H102" s="21"/>
      <c r="I102" s="21"/>
      <c r="J102" s="235"/>
      <c r="K102" s="23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30" ht="16" x14ac:dyDescent="0.2">
      <c r="A103" s="18"/>
      <c r="B103" s="19"/>
      <c r="C103" s="19"/>
      <c r="D103" s="19"/>
      <c r="E103" s="60" t="str">
        <f t="shared" si="6"/>
        <v/>
      </c>
      <c r="F103" s="20"/>
      <c r="G103" s="21"/>
      <c r="H103" s="21"/>
      <c r="I103" s="21"/>
      <c r="J103" s="235"/>
      <c r="K103" s="23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30" ht="16" x14ac:dyDescent="0.2">
      <c r="A104" s="18"/>
      <c r="B104" s="19"/>
      <c r="C104" s="19"/>
      <c r="D104" s="19"/>
      <c r="E104" s="60" t="str">
        <f t="shared" si="6"/>
        <v/>
      </c>
      <c r="F104" s="20"/>
      <c r="G104" s="21"/>
      <c r="H104" s="21"/>
      <c r="I104" s="21"/>
      <c r="J104" s="235"/>
      <c r="K104" s="23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30" ht="16" x14ac:dyDescent="0.2">
      <c r="A105" s="18"/>
      <c r="B105" s="19"/>
      <c r="C105" s="19"/>
      <c r="D105" s="19"/>
      <c r="E105" s="60" t="str">
        <f t="shared" si="6"/>
        <v/>
      </c>
      <c r="F105" s="20"/>
      <c r="G105" s="21"/>
      <c r="H105" s="21"/>
      <c r="I105" s="21"/>
      <c r="J105" s="235"/>
      <c r="K105" s="23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30" ht="16" x14ac:dyDescent="0.2">
      <c r="A106" s="18"/>
      <c r="B106" s="19"/>
      <c r="C106" s="19"/>
      <c r="D106" s="19"/>
      <c r="E106" s="60" t="str">
        <f t="shared" si="6"/>
        <v/>
      </c>
      <c r="F106" s="20"/>
      <c r="G106" s="21"/>
      <c r="H106" s="21"/>
      <c r="I106" s="21"/>
      <c r="J106" s="235"/>
      <c r="K106" s="23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30" ht="16" x14ac:dyDescent="0.2">
      <c r="A107" s="18"/>
      <c r="B107" s="19"/>
      <c r="C107" s="19"/>
      <c r="D107" s="19"/>
      <c r="E107" s="60" t="str">
        <f t="shared" si="6"/>
        <v/>
      </c>
      <c r="F107" s="20"/>
      <c r="G107" s="21"/>
      <c r="H107" s="21"/>
      <c r="I107" s="21"/>
      <c r="J107" s="235"/>
      <c r="K107" s="23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30" ht="16" x14ac:dyDescent="0.2">
      <c r="A108" s="18"/>
      <c r="B108" s="19"/>
      <c r="C108" s="19"/>
      <c r="D108" s="19"/>
      <c r="E108" s="60" t="str">
        <f t="shared" si="6"/>
        <v/>
      </c>
      <c r="F108" s="20"/>
      <c r="G108" s="21"/>
      <c r="H108" s="21"/>
      <c r="I108" s="21"/>
      <c r="J108" s="235"/>
      <c r="K108" s="23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30" ht="16" x14ac:dyDescent="0.2">
      <c r="A109" s="18"/>
      <c r="B109" s="19"/>
      <c r="C109" s="19"/>
      <c r="D109" s="19"/>
      <c r="E109" s="60" t="str">
        <f t="shared" si="6"/>
        <v/>
      </c>
      <c r="F109" s="20"/>
      <c r="G109" s="21"/>
      <c r="H109" s="21"/>
      <c r="I109" s="21"/>
      <c r="J109" s="235"/>
      <c r="K109" s="23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30" ht="16" x14ac:dyDescent="0.2">
      <c r="A110" s="18"/>
      <c r="B110" s="19"/>
      <c r="C110" s="19"/>
      <c r="D110" s="19"/>
      <c r="E110" s="60" t="str">
        <f t="shared" si="6"/>
        <v/>
      </c>
      <c r="F110" s="20"/>
      <c r="G110" s="21"/>
      <c r="H110" s="21"/>
      <c r="I110" s="21"/>
      <c r="J110" s="235"/>
      <c r="K110" s="23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30" ht="17" x14ac:dyDescent="0.2">
      <c r="A111" s="63" t="s">
        <v>114</v>
      </c>
      <c r="B111" s="64">
        <f>SUM(B4,B20,B36,B52,B68,B83)</f>
        <v>0</v>
      </c>
      <c r="C111" s="64">
        <f>SUM(C4,C20,C36,C52,C68,C83)</f>
        <v>0</v>
      </c>
      <c r="D111" s="64">
        <f>SUM(D4,D20,D36,D52,D68,D83)</f>
        <v>0</v>
      </c>
      <c r="E111" s="64">
        <f>SUM(B111:D111)</f>
        <v>0</v>
      </c>
      <c r="F111" s="6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30" ht="16" x14ac:dyDescent="0.2">
      <c r="F112" s="12"/>
      <c r="G112" s="12"/>
      <c r="H112" s="12"/>
      <c r="I112" s="12"/>
      <c r="J112" s="12"/>
      <c r="K112" s="6"/>
      <c r="L112" s="14"/>
      <c r="M112" s="14"/>
      <c r="N112" s="1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6" x14ac:dyDescent="0.2">
      <c r="F113" s="12"/>
      <c r="G113" s="12"/>
      <c r="H113" s="12"/>
      <c r="I113" s="12"/>
      <c r="J113" s="12"/>
      <c r="K113" s="6"/>
      <c r="L113" s="14"/>
      <c r="M113" s="14"/>
      <c r="N113" s="1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48" x14ac:dyDescent="0.2">
      <c r="A114" s="52"/>
      <c r="B114" s="53" t="s">
        <v>10</v>
      </c>
      <c r="C114" s="53" t="s">
        <v>22</v>
      </c>
      <c r="D114" s="53" t="s">
        <v>23</v>
      </c>
      <c r="E114" s="53" t="s">
        <v>24</v>
      </c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30" ht="16" x14ac:dyDescent="0.2">
      <c r="A115" s="65" t="s">
        <v>31</v>
      </c>
      <c r="B115" s="66">
        <f>SUM(B4,B20,B36,B52,B68,B83)</f>
        <v>0</v>
      </c>
      <c r="C115" s="66">
        <f>SUM(C4,C20,C36,C52,C68,C83)</f>
        <v>0</v>
      </c>
      <c r="D115" s="66">
        <f>SUM(D4,D20,D36,D52,D68,D83)</f>
        <v>0</v>
      </c>
      <c r="E115" s="58">
        <f>SUM(B115:D115)</f>
        <v>0</v>
      </c>
      <c r="F115" s="1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30" ht="32" x14ac:dyDescent="0.2">
      <c r="A116" s="65" t="s">
        <v>92</v>
      </c>
      <c r="B116" s="22"/>
      <c r="C116" s="22">
        <v>0</v>
      </c>
      <c r="D116" s="22">
        <v>0</v>
      </c>
      <c r="E116" s="67">
        <f>SUM(B116:D116)</f>
        <v>0</v>
      </c>
      <c r="F116" s="6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30" ht="17" x14ac:dyDescent="0.2">
      <c r="A117" s="65" t="s">
        <v>32</v>
      </c>
      <c r="B117" s="68">
        <f>B115+B116</f>
        <v>0</v>
      </c>
      <c r="C117" s="58">
        <f>C115+C116</f>
        <v>0</v>
      </c>
      <c r="D117" s="58">
        <f>D115+D116</f>
        <v>0</v>
      </c>
      <c r="E117" s="69">
        <f>SUM(B117:D117)</f>
        <v>0</v>
      </c>
      <c r="F117" s="6" t="str">
        <f>IF(B117+E125&lt;&gt;E117,"Error: total budget does not equal total ENOUGH funding + total Non-ENOUGH revenue","")</f>
        <v/>
      </c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30" ht="16" x14ac:dyDescent="0.2">
      <c r="F118" s="6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30" ht="32" x14ac:dyDescent="0.2">
      <c r="A119" s="65" t="s">
        <v>33</v>
      </c>
      <c r="B119" s="237"/>
      <c r="C119" s="70"/>
      <c r="D119" s="70"/>
      <c r="E119" s="70"/>
      <c r="F119" s="6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30" ht="16" x14ac:dyDescent="0.2">
      <c r="A120" s="19"/>
      <c r="B120" s="238"/>
      <c r="C120" s="23"/>
      <c r="D120" s="23"/>
      <c r="E120" s="58">
        <f>SUM(B120:D120)</f>
        <v>0</v>
      </c>
      <c r="F120" s="7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30" ht="16" x14ac:dyDescent="0.2">
      <c r="A121" s="19"/>
      <c r="B121" s="238"/>
      <c r="C121" s="23"/>
      <c r="D121" s="23"/>
      <c r="E121" s="58">
        <f t="shared" ref="E121:E124" si="7">SUM(B121:D121)</f>
        <v>0</v>
      </c>
      <c r="F121" s="7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30" ht="16" x14ac:dyDescent="0.2">
      <c r="A122" s="19"/>
      <c r="B122" s="238"/>
      <c r="C122" s="23"/>
      <c r="D122" s="23"/>
      <c r="E122" s="58">
        <f t="shared" si="7"/>
        <v>0</v>
      </c>
      <c r="F122" s="7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30" ht="16" x14ac:dyDescent="0.2">
      <c r="A123" s="19"/>
      <c r="B123" s="238"/>
      <c r="C123" s="23"/>
      <c r="D123" s="23"/>
      <c r="E123" s="58">
        <f t="shared" si="7"/>
        <v>0</v>
      </c>
      <c r="F123" s="7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30" ht="16" x14ac:dyDescent="0.2">
      <c r="A124" s="19"/>
      <c r="B124" s="238"/>
      <c r="C124" s="23"/>
      <c r="D124" s="23"/>
      <c r="E124" s="58">
        <f t="shared" si="7"/>
        <v>0</v>
      </c>
      <c r="F124" s="7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30" ht="34" x14ac:dyDescent="0.2">
      <c r="A125" s="89" t="s">
        <v>34</v>
      </c>
      <c r="B125" s="237"/>
      <c r="C125" s="70">
        <f>SUM(C120:C124)</f>
        <v>0</v>
      </c>
      <c r="D125" s="70">
        <f>SUM(D120:D124)</f>
        <v>0</v>
      </c>
      <c r="E125" s="68">
        <f>SUM(E120:E124)</f>
        <v>0</v>
      </c>
      <c r="F125" s="7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30" ht="16" x14ac:dyDescent="0.2">
      <c r="A126" s="73"/>
      <c r="B126" s="73"/>
      <c r="C126" s="74"/>
      <c r="D126" s="74"/>
      <c r="E126" s="74"/>
      <c r="F126" s="7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30" ht="16" x14ac:dyDescent="0.2">
      <c r="A127" s="201"/>
      <c r="B127" s="202"/>
      <c r="C127" s="203"/>
      <c r="D127" s="203"/>
      <c r="E127" s="203"/>
      <c r="F127" s="20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30" ht="32" x14ac:dyDescent="0.2">
      <c r="A128" s="76" t="s">
        <v>75</v>
      </c>
      <c r="B128" s="77"/>
      <c r="C128" s="78"/>
      <c r="D128" s="77"/>
      <c r="E128" s="77"/>
      <c r="F128" s="44"/>
      <c r="H128" s="4"/>
      <c r="I128" s="4"/>
      <c r="K128" s="4"/>
      <c r="L128" s="4"/>
      <c r="M128" s="4"/>
      <c r="N128" s="4"/>
      <c r="O128" s="4"/>
      <c r="P128" s="4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</row>
    <row r="129" spans="1:30" ht="80" x14ac:dyDescent="0.2">
      <c r="A129" s="204" t="s">
        <v>76</v>
      </c>
      <c r="B129" s="79"/>
      <c r="C129" s="80"/>
      <c r="D129" s="79"/>
      <c r="E129" s="79"/>
      <c r="F129" s="79"/>
      <c r="G129" s="79"/>
      <c r="H129" s="79"/>
      <c r="I129" s="79"/>
      <c r="J129" s="79"/>
      <c r="L129" s="14"/>
      <c r="M129" s="4"/>
      <c r="N129" s="4"/>
      <c r="O129" s="4"/>
      <c r="P129" s="4"/>
      <c r="Q129" s="4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</row>
    <row r="130" spans="1:30" ht="80" x14ac:dyDescent="0.2">
      <c r="A130" s="204" t="s">
        <v>77</v>
      </c>
      <c r="B130" s="79"/>
      <c r="C130" s="80"/>
      <c r="D130" s="79"/>
      <c r="E130" s="79"/>
      <c r="F130" s="79"/>
      <c r="G130" s="79"/>
      <c r="H130" s="79"/>
      <c r="I130" s="79"/>
      <c r="J130" s="79"/>
      <c r="L130" s="14"/>
      <c r="M130" s="4"/>
      <c r="N130" s="4"/>
      <c r="O130" s="4"/>
      <c r="P130" s="4"/>
      <c r="Q130" s="4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</row>
    <row r="131" spans="1:30" ht="32" x14ac:dyDescent="0.2">
      <c r="A131" s="81" t="s">
        <v>78</v>
      </c>
      <c r="B131" s="82" t="s">
        <v>79</v>
      </c>
      <c r="C131" s="81" t="s">
        <v>80</v>
      </c>
      <c r="D131" s="82" t="s">
        <v>81</v>
      </c>
      <c r="E131" s="83" t="s">
        <v>82</v>
      </c>
      <c r="F131" s="83" t="s">
        <v>83</v>
      </c>
      <c r="G131" s="83" t="s">
        <v>84</v>
      </c>
      <c r="H131" s="84" t="s">
        <v>85</v>
      </c>
      <c r="I131" s="85" t="s">
        <v>159</v>
      </c>
      <c r="J131" s="84" t="s">
        <v>160</v>
      </c>
      <c r="L131" s="44"/>
      <c r="M131" s="4"/>
      <c r="N131" s="4"/>
      <c r="O131" s="4"/>
      <c r="P131" s="4"/>
      <c r="Q131" s="4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</row>
    <row r="132" spans="1:30" ht="16" x14ac:dyDescent="0.2">
      <c r="A132" s="86">
        <v>1</v>
      </c>
      <c r="B132" s="40"/>
      <c r="C132" s="18"/>
      <c r="D132" s="87" t="str">
        <f t="shared" ref="D132:D140" si="8">IF(C132="","",SUMIF($A$5:$A$110,C132,$E$5:$E$110))</f>
        <v/>
      </c>
      <c r="E132" s="42"/>
      <c r="F132" s="88" t="str">
        <f t="shared" ref="F132:F140" si="9">IF(OR(D132="",E132=""),"",E132-D132)</f>
        <v/>
      </c>
      <c r="G132" s="31"/>
      <c r="H132" s="28"/>
      <c r="I132" s="28"/>
      <c r="J132" s="28"/>
      <c r="L132" s="14"/>
      <c r="M132" s="4"/>
      <c r="N132" s="4"/>
      <c r="O132" s="4"/>
      <c r="P132" s="4"/>
      <c r="Q132" s="14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</row>
    <row r="133" spans="1:30" ht="16" x14ac:dyDescent="0.2">
      <c r="A133" s="86">
        <v>2</v>
      </c>
      <c r="B133" s="40"/>
      <c r="C133" s="18"/>
      <c r="D133" s="87" t="str">
        <f t="shared" si="8"/>
        <v/>
      </c>
      <c r="E133" s="42"/>
      <c r="F133" s="88" t="str">
        <f t="shared" si="9"/>
        <v/>
      </c>
      <c r="G133" s="31"/>
      <c r="H133" s="28"/>
      <c r="I133" s="28"/>
      <c r="J133" s="28"/>
      <c r="L133" s="14"/>
      <c r="M133" s="4"/>
      <c r="N133" s="4"/>
      <c r="O133" s="4"/>
      <c r="P133" s="4"/>
      <c r="Q133" s="14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</row>
    <row r="134" spans="1:30" ht="16" x14ac:dyDescent="0.2">
      <c r="A134" s="86">
        <v>3</v>
      </c>
      <c r="B134" s="40"/>
      <c r="C134" s="40"/>
      <c r="D134" s="87" t="str">
        <f t="shared" si="8"/>
        <v/>
      </c>
      <c r="E134" s="42"/>
      <c r="F134" s="88" t="str">
        <f t="shared" si="9"/>
        <v/>
      </c>
      <c r="G134" s="31"/>
      <c r="H134" s="28"/>
      <c r="I134" s="28"/>
      <c r="J134" s="28"/>
      <c r="L134" s="14"/>
      <c r="M134" s="4"/>
      <c r="N134" s="4"/>
      <c r="O134" s="4"/>
      <c r="P134" s="4"/>
      <c r="Q134" s="14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</row>
    <row r="135" spans="1:30" ht="16" x14ac:dyDescent="0.2">
      <c r="A135" s="86">
        <v>4</v>
      </c>
      <c r="B135" s="40"/>
      <c r="C135" s="40"/>
      <c r="D135" s="87" t="str">
        <f t="shared" si="8"/>
        <v/>
      </c>
      <c r="E135" s="42"/>
      <c r="F135" s="88" t="str">
        <f t="shared" si="9"/>
        <v/>
      </c>
      <c r="G135" s="31"/>
      <c r="H135" s="28"/>
      <c r="I135" s="28"/>
      <c r="J135" s="28"/>
      <c r="L135" s="14"/>
      <c r="M135" s="4"/>
      <c r="N135" s="4"/>
      <c r="O135" s="4"/>
      <c r="P135" s="4"/>
      <c r="Q135" s="14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</row>
    <row r="136" spans="1:30" ht="16" x14ac:dyDescent="0.2">
      <c r="A136" s="86">
        <v>5</v>
      </c>
      <c r="B136" s="40"/>
      <c r="C136" s="40"/>
      <c r="D136" s="87" t="str">
        <f t="shared" si="8"/>
        <v/>
      </c>
      <c r="E136" s="42"/>
      <c r="F136" s="88" t="str">
        <f t="shared" si="9"/>
        <v/>
      </c>
      <c r="G136" s="31"/>
      <c r="H136" s="28"/>
      <c r="I136" s="28"/>
      <c r="J136" s="28"/>
      <c r="L136" s="14"/>
      <c r="M136" s="4"/>
      <c r="N136" s="4"/>
      <c r="O136" s="4"/>
      <c r="P136" s="4"/>
      <c r="Q136" s="14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</row>
    <row r="137" spans="1:30" ht="16" x14ac:dyDescent="0.2">
      <c r="A137" s="86">
        <v>6</v>
      </c>
      <c r="B137" s="40"/>
      <c r="C137" s="40"/>
      <c r="D137" s="87" t="str">
        <f t="shared" si="8"/>
        <v/>
      </c>
      <c r="E137" s="42"/>
      <c r="F137" s="88" t="str">
        <f t="shared" si="9"/>
        <v/>
      </c>
      <c r="G137" s="31"/>
      <c r="H137" s="28"/>
      <c r="I137" s="28"/>
      <c r="J137" s="28"/>
      <c r="L137" s="14"/>
      <c r="M137" s="4"/>
      <c r="N137" s="4"/>
      <c r="O137" s="4"/>
      <c r="P137" s="4"/>
      <c r="Q137" s="14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</row>
    <row r="138" spans="1:30" ht="16" x14ac:dyDescent="0.2">
      <c r="A138" s="86">
        <v>7</v>
      </c>
      <c r="B138" s="40"/>
      <c r="C138" s="40"/>
      <c r="D138" s="87" t="str">
        <f t="shared" si="8"/>
        <v/>
      </c>
      <c r="E138" s="42"/>
      <c r="F138" s="88" t="str">
        <f t="shared" si="9"/>
        <v/>
      </c>
      <c r="G138" s="31"/>
      <c r="H138" s="28"/>
      <c r="I138" s="28"/>
      <c r="J138" s="28"/>
      <c r="L138" s="14"/>
      <c r="M138" s="4"/>
      <c r="N138" s="4"/>
      <c r="O138" s="4"/>
      <c r="P138" s="4"/>
      <c r="Q138" s="14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</row>
    <row r="139" spans="1:30" ht="16" x14ac:dyDescent="0.2">
      <c r="A139" s="86">
        <v>8</v>
      </c>
      <c r="B139" s="40"/>
      <c r="C139" s="40"/>
      <c r="D139" s="87" t="str">
        <f t="shared" si="8"/>
        <v/>
      </c>
      <c r="E139" s="42"/>
      <c r="F139" s="88" t="str">
        <f t="shared" si="9"/>
        <v/>
      </c>
      <c r="G139" s="31"/>
      <c r="H139" s="28"/>
      <c r="I139" s="28"/>
      <c r="J139" s="28"/>
      <c r="L139" s="14"/>
      <c r="M139" s="14"/>
      <c r="N139" s="14"/>
      <c r="O139" s="14"/>
      <c r="P139" s="14"/>
      <c r="Q139" s="14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</row>
    <row r="140" spans="1:30" ht="16" x14ac:dyDescent="0.2">
      <c r="A140" s="86">
        <v>8</v>
      </c>
      <c r="B140" s="40"/>
      <c r="C140" s="40"/>
      <c r="D140" s="87" t="str">
        <f t="shared" si="8"/>
        <v/>
      </c>
      <c r="E140" s="42"/>
      <c r="F140" s="88" t="str">
        <f t="shared" si="9"/>
        <v/>
      </c>
      <c r="G140" s="31"/>
      <c r="H140" s="28"/>
      <c r="I140" s="28"/>
      <c r="J140" s="28"/>
      <c r="L140" s="14"/>
      <c r="M140" s="14"/>
      <c r="N140" s="14"/>
      <c r="O140" s="14"/>
      <c r="P140" s="14"/>
      <c r="Q140" s="14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</row>
    <row r="141" spans="1:30" ht="16" x14ac:dyDescent="0.2">
      <c r="A141"/>
      <c r="B141"/>
      <c r="C141"/>
      <c r="D141"/>
      <c r="E141"/>
      <c r="F141"/>
      <c r="G141"/>
      <c r="H141"/>
      <c r="I141"/>
      <c r="J141"/>
      <c r="K141"/>
    </row>
    <row r="142" spans="1:30" ht="16.5" customHeight="1" x14ac:dyDescent="0.2">
      <c r="A142"/>
      <c r="B142"/>
      <c r="C142"/>
      <c r="D142"/>
      <c r="E142"/>
      <c r="F142"/>
      <c r="G142"/>
      <c r="H142"/>
      <c r="I142"/>
      <c r="J142"/>
      <c r="K142"/>
    </row>
    <row r="143" spans="1:30" ht="16.5" customHeight="1" x14ac:dyDescent="0.2">
      <c r="A143"/>
      <c r="B143"/>
      <c r="C143"/>
      <c r="D143"/>
      <c r="E143"/>
      <c r="F143"/>
      <c r="G143"/>
      <c r="H143"/>
      <c r="I143"/>
      <c r="J143"/>
      <c r="K143"/>
    </row>
    <row r="144" spans="1:30" ht="15.75" customHeight="1" x14ac:dyDescent="0.2">
      <c r="A144"/>
      <c r="B144"/>
      <c r="C144"/>
      <c r="D144"/>
      <c r="E144"/>
      <c r="F144"/>
      <c r="G144"/>
      <c r="H144"/>
      <c r="I144"/>
      <c r="J144"/>
      <c r="K144"/>
    </row>
    <row r="145" spans="1:11" ht="15.75" customHeight="1" x14ac:dyDescent="0.2">
      <c r="A145"/>
      <c r="B145"/>
      <c r="C145"/>
      <c r="D145"/>
      <c r="E145"/>
      <c r="F145"/>
      <c r="G145"/>
      <c r="H145"/>
      <c r="I145"/>
      <c r="J145"/>
      <c r="K145"/>
    </row>
    <row r="146" spans="1:11" ht="15.75" customHeight="1" x14ac:dyDescent="0.2">
      <c r="A146"/>
      <c r="B146"/>
      <c r="C146"/>
      <c r="D146"/>
      <c r="E146"/>
      <c r="F146"/>
      <c r="G146"/>
      <c r="H146"/>
      <c r="I146"/>
      <c r="J146"/>
      <c r="K146"/>
    </row>
    <row r="147" spans="1:11" ht="15.75" customHeight="1" x14ac:dyDescent="0.2">
      <c r="F147" s="16"/>
    </row>
    <row r="148" spans="1:11" ht="15.75" customHeight="1" x14ac:dyDescent="0.2">
      <c r="F148" s="16"/>
    </row>
    <row r="149" spans="1:11" ht="15.75" customHeight="1" x14ac:dyDescent="0.2">
      <c r="F149" s="16"/>
    </row>
    <row r="150" spans="1:11" ht="15.75" customHeight="1" x14ac:dyDescent="0.2">
      <c r="F150" s="16"/>
    </row>
    <row r="151" spans="1:11" ht="15.75" customHeight="1" x14ac:dyDescent="0.2"/>
    <row r="152" spans="1:11" ht="15.75" customHeight="1" x14ac:dyDescent="0.2"/>
    <row r="153" spans="1:11" ht="15.75" customHeight="1" x14ac:dyDescent="0.2"/>
    <row r="154" spans="1:11" ht="15.75" customHeight="1" x14ac:dyDescent="0.2"/>
    <row r="155" spans="1:11" ht="15.75" customHeight="1" x14ac:dyDescent="0.2"/>
    <row r="156" spans="1:11" ht="15.75" customHeight="1" x14ac:dyDescent="0.2"/>
    <row r="157" spans="1:11" ht="15.75" customHeight="1" x14ac:dyDescent="0.2"/>
    <row r="158" spans="1:11" ht="15.75" customHeight="1" x14ac:dyDescent="0.2"/>
    <row r="159" spans="1:11" ht="15.75" customHeight="1" x14ac:dyDescent="0.2"/>
    <row r="160" spans="1:11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spans="1:7" ht="15.75" customHeight="1" x14ac:dyDescent="0.2"/>
    <row r="1090" spans="1:7" ht="15.75" customHeight="1" x14ac:dyDescent="0.2"/>
    <row r="1091" spans="1:7" ht="15.75" customHeight="1" x14ac:dyDescent="0.2"/>
    <row r="1092" spans="1:7" ht="15.75" customHeight="1" x14ac:dyDescent="0.2"/>
    <row r="1093" spans="1:7" ht="15.75" customHeight="1" x14ac:dyDescent="0.2"/>
    <row r="1094" spans="1:7" ht="15.75" customHeight="1" x14ac:dyDescent="0.2"/>
    <row r="1095" spans="1:7" ht="15.75" customHeight="1" x14ac:dyDescent="0.2"/>
    <row r="1096" spans="1:7" ht="15.75" customHeight="1" x14ac:dyDescent="0.2">
      <c r="A1096" s="1"/>
      <c r="B1096" s="8"/>
      <c r="C1096" s="8"/>
      <c r="D1096" s="8"/>
      <c r="E1096" s="8"/>
      <c r="F1096" s="16"/>
      <c r="G1096" s="15"/>
    </row>
  </sheetData>
  <sheetProtection formatCells="0" formatColumns="0" formatRows="0"/>
  <dataValidations count="4">
    <dataValidation type="list" allowBlank="1" showInputMessage="1" showErrorMessage="1" sqref="G52" xr:uid="{12567BA6-154E-E142-BD95-3F58A1B31D51}">
      <formula1>#REF!</formula1>
    </dataValidation>
    <dataValidation type="list" allowBlank="1" showInputMessage="1" showErrorMessage="1" sqref="J132:J140" xr:uid="{E753DE24-4F11-1F4E-BDA6-2159D23A01E7}">
      <formula1>"Draft,Submitted,Under Review,Approved,Denied"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I132:I140" xr:uid="{FA59C174-938C-A242-BD57-369F4AC26ADF}">
      <formula1>"ENOUGH Funding,Non-ENOUGH Cash Contribution,Non-ENOUGH In-Kind"</formula1>
    </dataValidation>
    <dataValidation type="list" allowBlank="1" showInputMessage="1" showErrorMessage="1" sqref="G132:G140" xr:uid="{1C9B6DDA-948D-5E43-A568-1F74BBBC87AA}">
      <formula1>"Reallocation,Underbudgeted originally,Scope change,Staffing change,Vendor/price change,Timing change,Compliance/procurement issue,Other"</formula1>
    </dataValidation>
  </dataValidations>
  <pageMargins left="0.7" right="0.7" top="0.75" bottom="0.75" header="0" footer="0"/>
  <pageSetup scale="5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D1095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22.5" style="4" customWidth="1"/>
    <col min="2" max="2" width="40" style="12" customWidth="1"/>
    <col min="3" max="5" width="15.83203125" style="12" customWidth="1"/>
    <col min="6" max="6" width="15.83203125" style="17" customWidth="1"/>
    <col min="7" max="7" width="31.6640625" style="14" customWidth="1"/>
    <col min="8" max="8" width="21.6640625" style="14" customWidth="1"/>
    <col min="9" max="9" width="15.83203125" style="14" customWidth="1"/>
    <col min="10" max="10" width="20.83203125" style="14" customWidth="1"/>
    <col min="11" max="11" width="31.6640625" style="14" customWidth="1"/>
    <col min="12" max="12" width="20.83203125" customWidth="1"/>
    <col min="13" max="13" width="21.6640625" customWidth="1"/>
    <col min="14" max="14" width="38.33203125" customWidth="1"/>
    <col min="15" max="27" width="0" hidden="1" customWidth="1"/>
  </cols>
  <sheetData>
    <row r="1" spans="1:26" ht="40" x14ac:dyDescent="0.25">
      <c r="A1" s="43" t="s">
        <v>152</v>
      </c>
      <c r="B1" s="49"/>
      <c r="C1" s="49"/>
      <c r="D1" s="49"/>
      <c r="E1" s="49"/>
      <c r="F1" s="49"/>
      <c r="G1" s="49"/>
      <c r="H1" s="49"/>
      <c r="I1" s="49"/>
      <c r="J1" s="4"/>
      <c r="K1" s="4" t="str" cm="1">
        <f t="array" ref="K1:Y1">_xlfn.LET(_xlpm.org,"Partner 1",_xlpm.blank,_xlfn.HSTACK("","","","","","","","","","","","","","",""),_xlpm.personnel,_xlfn.HSTACK(IF(TRIM($A$5:$A$19)&lt;&gt;"",_xlpm.org,""),IF(TRIM($A$5:$A$19)&lt;&gt;"","Personnel",""),IF(TRIM($A$5:$A$19)="","",$A$5:$A$19),$B$5:$E$19,IF($F$5:$F$19="","",$F$5:$F$19),IF(TRIM($A$5:$A$19)&lt;&gt;"","",""),IF($G$5:$G$19="","",$G$5:$G$19),IF($H$5:$H$19="","",$H$5:$H$19),IF(TRIM($A$5:$A$19)="","",ROW($A$5:$A$19)),IF(TRIM($A$5:$A$19)&lt;&gt;"","",""),IF(TRIM($A$5:$A$19)&lt;&gt;"","Use primary program",""),IF($I$5:$I$19="","",$I$5:$I$19)),_xlpm.opx,_xlfn.HSTACK(IF(TRIM($A$21:$A$35)&lt;&gt;"",_xlpm.org,""),IF(TRIM($A$21:$A$35)&lt;&gt;"","Operating Expenses",""),IF(TRIM($A$21:$A$35)="","",$A$21:$A$35),$B$21:$E$35,IF($F$21:$F$35="","",$F$21:$F$35),IF(TRIM($A$21:$A$35)&lt;&gt;"","",""),IF($G$21:$G$35="","",$G$21:$G$35),IF($H$21:$H$35="","",$H$21:$H$35),IF(TRIM($A$21:$A$35)="","",ROW($A$21:$A$35)),IF(TRIM($A$21:$A$35)&lt;&gt;"","",""),IF(TRIM($A$21:$A$35)&lt;&gt;"","Use primary program",""),IF($I$21:$I$35="","",$I$21:$I$35)),_xlpm.travel,_xlfn.HSTACK(IF(TRIM($A$37:$A$51)&lt;&gt;"",_xlpm.org,""),IF(TRIM($A$37:$A$51)&lt;&gt;"","Travel",""),IF(TRIM($A$37:$A$51)="","",$A$37:$A$51),$B$37:$E$51,IF($F$37:$F$51="","",$F$37:$F$51),IF(TRIM($A$37:$A$51)&lt;&gt;"","",""),IF($G$37:$G$51="","",$G$37:$G$51),IF($H$37:$H$51="","",$H$37:$H$51),IF(TRIM($A$37:$A$51)="","",ROW($A$37:$A$51)),IF(TRIM($A$37:$A$51)&lt;&gt;"","",""),IF(TRIM($A$37:$A$51)&lt;&gt;"","Use primary program",""),IF($I$37:$I$51="","",$I$37:$I$51)),_xlpm.professional,_xlfn.HSTACK(IF(TRIM($A$53:$A$67)&lt;&gt;"",_xlpm.org,""),IF(TRIM($A$53:$A$67)&lt;&gt;"","Professional Services",""),IF(TRIM($A$53:$A$67)="","",$A$53:$A$67),$B$53:$E$67,IF($F$53:$F$67="","",$F$53:$F$67),IF(TRIM($A$53:$A$67)&lt;&gt;"","",""),IF($G$53:$G$67="","",$G$53:$G$67),IF($H$53:$H$67="","",$H$53:$H$67),IF(TRIM($A$53:$A$67)="","",ROW($A$53:$A$67)),IF(TRIM($A$53:$A$67)&lt;&gt;"","",""),IF(TRIM($A$53:$A$67)&lt;&gt;"","Use primary program",""),IF($I$53:$I$67="","",$I$53:$I$67)),_xlpm.equipment,_xlfn.HSTACK(IF(TRIM($A$69:$A$82)&lt;&gt;"",_xlpm.org,""),IF(TRIM($A$69:$A$82)&lt;&gt;"","Equipment",""),IF(TRIM($A$69:$A$82)="","",$A$69:$A$82),$B$69:$E$82,IF($F$69:$F$82="","",$F$69:$F$82),IF(TRIM($A$69:$A$82)&lt;&gt;"","",""),IF($G$69:$G$82="","",$G$69:$G$82),IF($H$69:$H$82="","",$H$69:$H$82),IF(TRIM($A$69:$A$82)="","",ROW($A$69:$A$82)),IF(TRIM($A$69:$A$82)&lt;&gt;"","",""),IF(TRIM($A$69:$A$82)&lt;&gt;"","Use primary program",""),IF($I$69:$I$82="","",$I$69:$I$82)),_xlpm.other,_xlfn.HSTACK(IF(TRIM($A$84:$A$98)&lt;&gt;"",_xlpm.org,""),IF(TRIM($A$84:$A$98)&lt;&gt;"","Other",""),IF(TRIM($A$84:$A$98)="","",$A$84:$A$98),$B$84:$E$98,IF($F$84:$F$98="","",$F$84:$F$98),IF(TRIM($A$84:$A$98)&lt;&gt;"","",""),IF($G$84:$G$98="","",$G$84:$G$98),IF($H$84:$H$98="","",$H$84:$H$98),IF(TRIM($A$84:$A$98)="","",ROW($A$84:$A$98)),IF(TRIM($A$84:$A$98)&lt;&gt;"","",""),IF(TRIM($A$84:$A$98)&lt;&gt;"","Use primary program",""),IF($I$84:$I$98="","",$I$84:$I$98)),_xlpm.src,_xlfn.VSTACK(_xlpm.personnel,_xlpm.opx,_xlpm.travel,_xlpm.professional,_xlpm.equipment,_xlpm.other),IFERROR(_xlfn._xlws.FILTER(_xlpm.src,INDEX(_xlpm.src,,3)&lt;&gt;""),_xlpm.blank))</f>
        <v/>
      </c>
      <c r="L1" s="4" t="str">
        <v/>
      </c>
      <c r="M1" s="4" t="str">
        <v/>
      </c>
      <c r="N1" s="4" t="str">
        <v/>
      </c>
      <c r="O1" s="4" t="str">
        <v/>
      </c>
      <c r="P1" s="4" t="str">
        <v/>
      </c>
      <c r="Q1" s="4" t="str">
        <v/>
      </c>
      <c r="R1" s="4" t="str">
        <v/>
      </c>
      <c r="S1" s="4" t="str">
        <v/>
      </c>
      <c r="T1" s="4" t="str">
        <v/>
      </c>
      <c r="U1" s="4" t="str">
        <v/>
      </c>
      <c r="V1" s="4" t="str">
        <v/>
      </c>
      <c r="W1" s="4" t="str">
        <v/>
      </c>
      <c r="X1" s="4" t="str">
        <v/>
      </c>
      <c r="Y1" s="4" t="str">
        <v/>
      </c>
      <c r="Z1" s="4"/>
    </row>
    <row r="2" spans="1:26" ht="85" x14ac:dyDescent="0.2">
      <c r="A2" s="50"/>
      <c r="B2" s="50"/>
      <c r="C2" s="50"/>
      <c r="D2" s="50"/>
      <c r="E2" s="50"/>
      <c r="F2" s="50"/>
      <c r="G2" s="51" t="s">
        <v>72</v>
      </c>
      <c r="H2" s="51" t="s">
        <v>73</v>
      </c>
      <c r="I2" s="51" t="s">
        <v>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51" x14ac:dyDescent="0.2">
      <c r="A3" s="52"/>
      <c r="B3" s="53" t="s">
        <v>10</v>
      </c>
      <c r="C3" s="53" t="s">
        <v>22</v>
      </c>
      <c r="D3" s="53" t="s">
        <v>23</v>
      </c>
      <c r="E3" s="53" t="s">
        <v>24</v>
      </c>
      <c r="F3" s="54" t="s">
        <v>161</v>
      </c>
      <c r="G3" s="55" t="s">
        <v>40</v>
      </c>
      <c r="H3" s="55" t="s">
        <v>41</v>
      </c>
      <c r="I3" s="55" t="s">
        <v>42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34" x14ac:dyDescent="0.2">
      <c r="A4" s="56" t="s">
        <v>13</v>
      </c>
      <c r="B4" s="57">
        <f>SUM(B5:B19)</f>
        <v>0</v>
      </c>
      <c r="C4" s="57">
        <f>SUM(C5:C19)</f>
        <v>0</v>
      </c>
      <c r="D4" s="57">
        <f>SUM(D5:D19)</f>
        <v>0</v>
      </c>
      <c r="E4" s="58">
        <f>SUM(E5:E19)</f>
        <v>0</v>
      </c>
      <c r="F4" s="59" t="s">
        <v>67</v>
      </c>
      <c r="G4" s="55" t="s">
        <v>68</v>
      </c>
      <c r="H4" s="55" t="s">
        <v>69</v>
      </c>
      <c r="I4" s="55" t="s">
        <v>70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6" x14ac:dyDescent="0.2">
      <c r="A5" s="18"/>
      <c r="B5" s="19"/>
      <c r="C5" s="19"/>
      <c r="D5" s="19"/>
      <c r="E5" s="60" t="str">
        <f t="shared" ref="E5:E17" si="0">IF(COUNTA(A5:D5,F5:I5)=0,"",SUM(B5:D5))</f>
        <v/>
      </c>
      <c r="F5" s="20"/>
      <c r="G5" s="21"/>
      <c r="H5" s="21"/>
      <c r="I5" s="21"/>
      <c r="J5" s="235"/>
      <c r="K5" s="23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6" x14ac:dyDescent="0.2">
      <c r="A6" s="18"/>
      <c r="B6" s="19"/>
      <c r="C6" s="19"/>
      <c r="D6" s="19"/>
      <c r="E6" s="60" t="str">
        <f t="shared" si="0"/>
        <v/>
      </c>
      <c r="F6" s="20"/>
      <c r="G6" s="21"/>
      <c r="H6" s="21"/>
      <c r="I6" s="21"/>
      <c r="J6" s="235"/>
      <c r="K6" s="235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6" x14ac:dyDescent="0.2">
      <c r="A7" s="18"/>
      <c r="B7" s="19"/>
      <c r="C7" s="19"/>
      <c r="D7" s="19"/>
      <c r="E7" s="60" t="str">
        <f t="shared" si="0"/>
        <v/>
      </c>
      <c r="F7" s="20"/>
      <c r="G7" s="21"/>
      <c r="H7" s="21"/>
      <c r="I7" s="21"/>
      <c r="J7" s="235"/>
      <c r="K7" s="23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6" x14ac:dyDescent="0.2">
      <c r="A8" s="18"/>
      <c r="B8" s="19"/>
      <c r="C8" s="19"/>
      <c r="D8" s="19"/>
      <c r="E8" s="60" t="str">
        <f t="shared" si="0"/>
        <v/>
      </c>
      <c r="F8" s="20"/>
      <c r="G8" s="21"/>
      <c r="H8" s="21"/>
      <c r="I8" s="21"/>
      <c r="J8" s="235"/>
      <c r="K8" s="235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" x14ac:dyDescent="0.2">
      <c r="A9" s="18"/>
      <c r="B9" s="19"/>
      <c r="C9" s="19"/>
      <c r="D9" s="19"/>
      <c r="E9" s="60" t="str">
        <f t="shared" si="0"/>
        <v/>
      </c>
      <c r="F9" s="20"/>
      <c r="G9" s="21"/>
      <c r="H9" s="21"/>
      <c r="I9" s="21"/>
      <c r="J9" s="235"/>
      <c r="K9" s="235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6" x14ac:dyDescent="0.2">
      <c r="A10" s="18"/>
      <c r="B10" s="19"/>
      <c r="C10" s="19"/>
      <c r="D10" s="19"/>
      <c r="E10" s="60" t="str">
        <f t="shared" si="0"/>
        <v/>
      </c>
      <c r="F10" s="20"/>
      <c r="G10" s="21"/>
      <c r="H10" s="21"/>
      <c r="I10" s="21"/>
      <c r="J10" s="235"/>
      <c r="K10" s="235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6" x14ac:dyDescent="0.2">
      <c r="A11" s="18"/>
      <c r="B11" s="19"/>
      <c r="C11" s="19"/>
      <c r="D11" s="19"/>
      <c r="E11" s="60" t="str">
        <f t="shared" si="0"/>
        <v/>
      </c>
      <c r="F11" s="20"/>
      <c r="G11" s="21"/>
      <c r="H11" s="21"/>
      <c r="I11" s="21"/>
      <c r="J11" s="235"/>
      <c r="K11" s="23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6" x14ac:dyDescent="0.2">
      <c r="A12" s="18"/>
      <c r="B12" s="19"/>
      <c r="C12" s="19"/>
      <c r="D12" s="19"/>
      <c r="E12" s="60" t="str">
        <f t="shared" si="0"/>
        <v/>
      </c>
      <c r="F12" s="20"/>
      <c r="G12" s="21"/>
      <c r="H12" s="21"/>
      <c r="I12" s="21"/>
      <c r="J12" s="235"/>
      <c r="K12" s="235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" x14ac:dyDescent="0.2">
      <c r="A13" s="18"/>
      <c r="B13" s="19"/>
      <c r="C13" s="19"/>
      <c r="D13" s="19"/>
      <c r="E13" s="60" t="str">
        <f t="shared" si="0"/>
        <v/>
      </c>
      <c r="F13" s="20"/>
      <c r="G13" s="21"/>
      <c r="H13" s="21"/>
      <c r="I13" s="21"/>
      <c r="J13" s="235"/>
      <c r="K13" s="235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6" x14ac:dyDescent="0.2">
      <c r="A14" s="18"/>
      <c r="B14" s="19"/>
      <c r="C14" s="19"/>
      <c r="D14" s="19"/>
      <c r="E14" s="60" t="str">
        <f t="shared" si="0"/>
        <v/>
      </c>
      <c r="F14" s="20"/>
      <c r="G14" s="21"/>
      <c r="H14" s="21"/>
      <c r="I14" s="21"/>
      <c r="J14" s="235"/>
      <c r="K14" s="235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" x14ac:dyDescent="0.2">
      <c r="A15" s="18"/>
      <c r="B15" s="19"/>
      <c r="C15" s="19"/>
      <c r="D15" s="19"/>
      <c r="E15" s="60" t="str">
        <f t="shared" si="0"/>
        <v/>
      </c>
      <c r="F15" s="20"/>
      <c r="G15" s="21"/>
      <c r="H15" s="21"/>
      <c r="I15" s="21"/>
      <c r="J15" s="235"/>
      <c r="K15" s="235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6" x14ac:dyDescent="0.2">
      <c r="A16" s="18"/>
      <c r="B16" s="19"/>
      <c r="C16" s="19"/>
      <c r="D16" s="19"/>
      <c r="E16" s="60" t="str">
        <f t="shared" si="0"/>
        <v/>
      </c>
      <c r="F16" s="20"/>
      <c r="G16" s="21"/>
      <c r="H16" s="21"/>
      <c r="I16" s="21"/>
      <c r="J16" s="235"/>
      <c r="K16" s="235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" x14ac:dyDescent="0.2">
      <c r="A17" s="18"/>
      <c r="B17" s="19"/>
      <c r="C17" s="19"/>
      <c r="D17" s="19"/>
      <c r="E17" s="60" t="str">
        <f t="shared" si="0"/>
        <v/>
      </c>
      <c r="F17" s="20"/>
      <c r="G17" s="21"/>
      <c r="H17" s="21"/>
      <c r="I17" s="21"/>
      <c r="J17" s="235"/>
      <c r="K17" s="235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6" x14ac:dyDescent="0.2">
      <c r="A18" s="18"/>
      <c r="B18" s="19"/>
      <c r="C18" s="19"/>
      <c r="D18" s="19"/>
      <c r="E18" s="60"/>
      <c r="F18" s="20"/>
      <c r="G18" s="21"/>
      <c r="H18" s="21"/>
      <c r="I18" s="21"/>
      <c r="J18" s="235"/>
      <c r="K18" s="23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6" x14ac:dyDescent="0.2">
      <c r="A19" s="18"/>
      <c r="B19" s="19"/>
      <c r="C19" s="19"/>
      <c r="D19" s="19"/>
      <c r="E19" s="60"/>
      <c r="F19" s="20"/>
      <c r="G19" s="21"/>
      <c r="H19" s="21"/>
      <c r="I19" s="21"/>
      <c r="J19" s="235"/>
      <c r="K19" s="23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51" x14ac:dyDescent="0.2">
      <c r="A20" s="56" t="s">
        <v>14</v>
      </c>
      <c r="B20" s="57">
        <f>SUM(B21:B35)</f>
        <v>0</v>
      </c>
      <c r="C20" s="57">
        <f>SUM(C21:C35)</f>
        <v>0</v>
      </c>
      <c r="D20" s="57">
        <f>SUM(D21:D35)</f>
        <v>0</v>
      </c>
      <c r="E20" s="58">
        <f>SUM(E21:E35)</f>
        <v>0</v>
      </c>
      <c r="F20" s="59" t="s">
        <v>48</v>
      </c>
      <c r="G20" s="55" t="s">
        <v>71</v>
      </c>
      <c r="H20" s="55" t="s">
        <v>51</v>
      </c>
      <c r="I20" s="55" t="s">
        <v>42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6" x14ac:dyDescent="0.2">
      <c r="A21" s="18"/>
      <c r="B21" s="19"/>
      <c r="C21" s="19"/>
      <c r="D21" s="19"/>
      <c r="E21" s="60" t="str">
        <f t="shared" ref="E21:E35" si="1">IF(COUNTA(A21:D21,F21:I21)=0,"",SUM(B21:D21))</f>
        <v/>
      </c>
      <c r="F21" s="20"/>
      <c r="G21" s="21"/>
      <c r="H21" s="21"/>
      <c r="I21" s="21"/>
      <c r="J21" s="235"/>
      <c r="K21" s="23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6" x14ac:dyDescent="0.2">
      <c r="A22" s="18"/>
      <c r="B22" s="19"/>
      <c r="C22" s="19"/>
      <c r="D22" s="19"/>
      <c r="E22" s="60" t="str">
        <f t="shared" si="1"/>
        <v/>
      </c>
      <c r="F22" s="20"/>
      <c r="G22" s="21"/>
      <c r="H22" s="21"/>
      <c r="I22" s="21"/>
      <c r="J22" s="235"/>
      <c r="K22" s="23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6" x14ac:dyDescent="0.2">
      <c r="A23" s="18"/>
      <c r="B23" s="19"/>
      <c r="C23" s="19"/>
      <c r="D23" s="19"/>
      <c r="E23" s="60" t="str">
        <f t="shared" si="1"/>
        <v/>
      </c>
      <c r="F23" s="20"/>
      <c r="G23" s="21"/>
      <c r="H23" s="21"/>
      <c r="I23" s="21"/>
      <c r="J23" s="235"/>
      <c r="K23" s="235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6" x14ac:dyDescent="0.2">
      <c r="A24" s="18"/>
      <c r="B24" s="19"/>
      <c r="C24" s="19"/>
      <c r="D24" s="19"/>
      <c r="E24" s="60" t="str">
        <f t="shared" si="1"/>
        <v/>
      </c>
      <c r="F24" s="20"/>
      <c r="G24" s="21"/>
      <c r="H24" s="21"/>
      <c r="I24" s="21"/>
      <c r="J24" s="235"/>
      <c r="K24" s="235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6" x14ac:dyDescent="0.2">
      <c r="A25" s="18"/>
      <c r="B25" s="19"/>
      <c r="C25" s="19"/>
      <c r="D25" s="19"/>
      <c r="E25" s="60" t="str">
        <f t="shared" si="1"/>
        <v/>
      </c>
      <c r="F25" s="20"/>
      <c r="G25" s="21"/>
      <c r="H25" s="21"/>
      <c r="I25" s="21"/>
      <c r="J25" s="235"/>
      <c r="K25" s="23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6" x14ac:dyDescent="0.2">
      <c r="A26" s="18"/>
      <c r="B26" s="19"/>
      <c r="C26" s="19"/>
      <c r="D26" s="19"/>
      <c r="E26" s="60" t="str">
        <f t="shared" si="1"/>
        <v/>
      </c>
      <c r="F26" s="20"/>
      <c r="G26" s="21"/>
      <c r="H26" s="21"/>
      <c r="I26" s="21"/>
      <c r="J26" s="235"/>
      <c r="K26" s="235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6" x14ac:dyDescent="0.2">
      <c r="A27" s="18"/>
      <c r="B27" s="19"/>
      <c r="C27" s="19"/>
      <c r="D27" s="19"/>
      <c r="E27" s="60" t="str">
        <f t="shared" si="1"/>
        <v/>
      </c>
      <c r="F27" s="20"/>
      <c r="G27" s="21"/>
      <c r="H27" s="21"/>
      <c r="I27" s="21"/>
      <c r="J27" s="235"/>
      <c r="K27" s="235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6" x14ac:dyDescent="0.2">
      <c r="A28" s="18"/>
      <c r="B28" s="19"/>
      <c r="C28" s="19"/>
      <c r="D28" s="19"/>
      <c r="E28" s="60" t="str">
        <f t="shared" si="1"/>
        <v/>
      </c>
      <c r="F28" s="20"/>
      <c r="G28" s="21"/>
      <c r="H28" s="21"/>
      <c r="I28" s="21"/>
      <c r="J28" s="235"/>
      <c r="K28" s="235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6" x14ac:dyDescent="0.2">
      <c r="A29" s="18"/>
      <c r="B29" s="19"/>
      <c r="C29" s="19"/>
      <c r="D29" s="19"/>
      <c r="E29" s="60" t="str">
        <f t="shared" si="1"/>
        <v/>
      </c>
      <c r="F29" s="20"/>
      <c r="G29" s="21"/>
      <c r="H29" s="21"/>
      <c r="I29" s="21"/>
      <c r="J29" s="235"/>
      <c r="K29" s="235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6" x14ac:dyDescent="0.2">
      <c r="A30" s="18"/>
      <c r="B30" s="19"/>
      <c r="C30" s="19"/>
      <c r="D30" s="19"/>
      <c r="E30" s="60" t="str">
        <f t="shared" si="1"/>
        <v/>
      </c>
      <c r="F30" s="20"/>
      <c r="G30" s="21"/>
      <c r="H30" s="21"/>
      <c r="I30" s="21"/>
      <c r="J30" s="235"/>
      <c r="K30" s="235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6" x14ac:dyDescent="0.2">
      <c r="A31" s="18"/>
      <c r="B31" s="19"/>
      <c r="C31" s="19"/>
      <c r="D31" s="19"/>
      <c r="E31" s="60" t="str">
        <f t="shared" si="1"/>
        <v/>
      </c>
      <c r="F31" s="20"/>
      <c r="G31" s="21"/>
      <c r="H31" s="21"/>
      <c r="I31" s="21"/>
      <c r="J31" s="235"/>
      <c r="K31" s="235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6" x14ac:dyDescent="0.2">
      <c r="A32" s="18"/>
      <c r="B32" s="19"/>
      <c r="C32" s="19"/>
      <c r="D32" s="19"/>
      <c r="E32" s="60" t="str">
        <f t="shared" si="1"/>
        <v/>
      </c>
      <c r="F32" s="20"/>
      <c r="G32" s="21"/>
      <c r="H32" s="21"/>
      <c r="I32" s="21"/>
      <c r="J32" s="235"/>
      <c r="K32" s="23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6" x14ac:dyDescent="0.2">
      <c r="A33" s="18"/>
      <c r="B33" s="19"/>
      <c r="C33" s="19"/>
      <c r="D33" s="19"/>
      <c r="E33" s="60" t="str">
        <f t="shared" si="1"/>
        <v/>
      </c>
      <c r="F33" s="20"/>
      <c r="G33" s="21"/>
      <c r="H33" s="21"/>
      <c r="I33" s="21"/>
      <c r="J33" s="235"/>
      <c r="K33" s="235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6" x14ac:dyDescent="0.2">
      <c r="A34" s="18"/>
      <c r="B34" s="19"/>
      <c r="C34" s="19"/>
      <c r="D34" s="19"/>
      <c r="E34" s="60" t="str">
        <f t="shared" si="1"/>
        <v/>
      </c>
      <c r="F34" s="20"/>
      <c r="G34" s="21"/>
      <c r="H34" s="21"/>
      <c r="I34" s="21"/>
      <c r="J34" s="235"/>
      <c r="K34" s="23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6" x14ac:dyDescent="0.2">
      <c r="A35" s="18"/>
      <c r="B35" s="19"/>
      <c r="C35" s="19"/>
      <c r="D35" s="19"/>
      <c r="E35" s="60" t="str">
        <f t="shared" si="1"/>
        <v/>
      </c>
      <c r="F35" s="20"/>
      <c r="G35" s="21"/>
      <c r="H35" s="21"/>
      <c r="I35" s="21"/>
      <c r="J35" s="235"/>
      <c r="K35" s="23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68" x14ac:dyDescent="0.2">
      <c r="A36" s="56" t="s">
        <v>15</v>
      </c>
      <c r="B36" s="57">
        <f>SUM(B37:B51)</f>
        <v>0</v>
      </c>
      <c r="C36" s="57">
        <f>SUM(C37:C51)</f>
        <v>0</v>
      </c>
      <c r="D36" s="57">
        <f>SUM(D37:D51)</f>
        <v>0</v>
      </c>
      <c r="E36" s="58">
        <f>SUM(E37:E51)</f>
        <v>0</v>
      </c>
      <c r="F36" s="59" t="s">
        <v>162</v>
      </c>
      <c r="G36" s="55" t="s">
        <v>71</v>
      </c>
      <c r="H36" s="55" t="s">
        <v>51</v>
      </c>
      <c r="I36" s="55" t="s">
        <v>42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6" x14ac:dyDescent="0.2">
      <c r="A37" s="18"/>
      <c r="B37" s="19"/>
      <c r="C37" s="19"/>
      <c r="D37" s="19"/>
      <c r="E37" s="60" t="str">
        <f t="shared" ref="E37:E51" si="2">IF(COUNTA(A37:D37,F37:I37)=0,"",SUM(B37:D37))</f>
        <v/>
      </c>
      <c r="F37" s="20"/>
      <c r="G37" s="21"/>
      <c r="H37" s="21"/>
      <c r="I37" s="21"/>
      <c r="J37" s="235"/>
      <c r="K37" s="23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6" x14ac:dyDescent="0.2">
      <c r="A38" s="18"/>
      <c r="B38" s="19"/>
      <c r="C38" s="19"/>
      <c r="D38" s="19"/>
      <c r="E38" s="60" t="str">
        <f t="shared" si="2"/>
        <v/>
      </c>
      <c r="F38" s="20"/>
      <c r="G38" s="21"/>
      <c r="H38" s="21"/>
      <c r="I38" s="21"/>
      <c r="J38" s="235"/>
      <c r="K38" s="23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6" x14ac:dyDescent="0.2">
      <c r="A39" s="18"/>
      <c r="B39" s="19"/>
      <c r="C39" s="19"/>
      <c r="D39" s="19"/>
      <c r="E39" s="60" t="str">
        <f t="shared" si="2"/>
        <v/>
      </c>
      <c r="F39" s="20"/>
      <c r="G39" s="21"/>
      <c r="H39" s="21"/>
      <c r="I39" s="21"/>
      <c r="J39" s="235"/>
      <c r="K39" s="23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6" x14ac:dyDescent="0.2">
      <c r="A40" s="18"/>
      <c r="B40" s="19"/>
      <c r="C40" s="19"/>
      <c r="D40" s="19"/>
      <c r="E40" s="60" t="str">
        <f t="shared" si="2"/>
        <v/>
      </c>
      <c r="F40" s="20"/>
      <c r="G40" s="21"/>
      <c r="H40" s="21"/>
      <c r="I40" s="21"/>
      <c r="J40" s="235"/>
      <c r="K40" s="23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6" x14ac:dyDescent="0.2">
      <c r="A41" s="18"/>
      <c r="B41" s="19"/>
      <c r="C41" s="19"/>
      <c r="D41" s="19"/>
      <c r="E41" s="60" t="str">
        <f t="shared" si="2"/>
        <v/>
      </c>
      <c r="F41" s="20"/>
      <c r="G41" s="21"/>
      <c r="H41" s="21"/>
      <c r="I41" s="21"/>
      <c r="J41" s="235"/>
      <c r="K41" s="23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6" x14ac:dyDescent="0.2">
      <c r="A42" s="18"/>
      <c r="B42" s="19"/>
      <c r="C42" s="19"/>
      <c r="D42" s="19"/>
      <c r="E42" s="60" t="str">
        <f t="shared" si="2"/>
        <v/>
      </c>
      <c r="F42" s="20"/>
      <c r="G42" s="21"/>
      <c r="H42" s="21"/>
      <c r="I42" s="21"/>
      <c r="J42" s="235"/>
      <c r="K42" s="23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6" x14ac:dyDescent="0.2">
      <c r="A43" s="18"/>
      <c r="B43" s="19"/>
      <c r="C43" s="19"/>
      <c r="D43" s="19"/>
      <c r="E43" s="60" t="str">
        <f t="shared" si="2"/>
        <v/>
      </c>
      <c r="F43" s="20"/>
      <c r="G43" s="21"/>
      <c r="H43" s="21"/>
      <c r="I43" s="21"/>
      <c r="J43" s="235"/>
      <c r="K43" s="23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6" x14ac:dyDescent="0.2">
      <c r="A44" s="18"/>
      <c r="B44" s="19"/>
      <c r="C44" s="19"/>
      <c r="D44" s="19"/>
      <c r="E44" s="60" t="str">
        <f t="shared" si="2"/>
        <v/>
      </c>
      <c r="F44" s="20"/>
      <c r="G44" s="21"/>
      <c r="H44" s="21"/>
      <c r="I44" s="21"/>
      <c r="J44" s="235"/>
      <c r="K44" s="23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6" x14ac:dyDescent="0.2">
      <c r="A45" s="18"/>
      <c r="B45" s="19"/>
      <c r="C45" s="19"/>
      <c r="D45" s="19"/>
      <c r="E45" s="60" t="str">
        <f t="shared" si="2"/>
        <v/>
      </c>
      <c r="F45" s="20"/>
      <c r="G45" s="21"/>
      <c r="H45" s="21"/>
      <c r="I45" s="21"/>
      <c r="J45" s="235"/>
      <c r="K45" s="23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6" x14ac:dyDescent="0.2">
      <c r="A46" s="18"/>
      <c r="B46" s="19"/>
      <c r="C46" s="19"/>
      <c r="D46" s="19"/>
      <c r="E46" s="60" t="str">
        <f t="shared" si="2"/>
        <v/>
      </c>
      <c r="F46" s="20"/>
      <c r="G46" s="21"/>
      <c r="H46" s="21"/>
      <c r="I46" s="21"/>
      <c r="J46" s="235"/>
      <c r="K46" s="23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6" x14ac:dyDescent="0.2">
      <c r="A47" s="18"/>
      <c r="B47" s="19"/>
      <c r="C47" s="19"/>
      <c r="D47" s="19"/>
      <c r="E47" s="60" t="str">
        <f t="shared" si="2"/>
        <v/>
      </c>
      <c r="F47" s="20"/>
      <c r="G47" s="21"/>
      <c r="H47" s="21"/>
      <c r="I47" s="21"/>
      <c r="J47" s="235"/>
      <c r="K47" s="23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6" x14ac:dyDescent="0.2">
      <c r="A48" s="18"/>
      <c r="B48" s="19"/>
      <c r="C48" s="19"/>
      <c r="D48" s="19"/>
      <c r="E48" s="60" t="str">
        <f t="shared" si="2"/>
        <v/>
      </c>
      <c r="F48" s="20"/>
      <c r="G48" s="21"/>
      <c r="H48" s="21"/>
      <c r="I48" s="21"/>
      <c r="J48" s="235"/>
      <c r="K48" s="23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6" x14ac:dyDescent="0.2">
      <c r="A49" s="18"/>
      <c r="B49" s="19"/>
      <c r="C49" s="19"/>
      <c r="D49" s="19"/>
      <c r="E49" s="60" t="str">
        <f t="shared" si="2"/>
        <v/>
      </c>
      <c r="F49" s="20"/>
      <c r="G49" s="21"/>
      <c r="H49" s="21"/>
      <c r="I49" s="21"/>
      <c r="J49" s="235"/>
      <c r="K49" s="23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6" x14ac:dyDescent="0.2">
      <c r="A50" s="18"/>
      <c r="B50" s="19"/>
      <c r="C50" s="19"/>
      <c r="D50" s="19"/>
      <c r="E50" s="60" t="str">
        <f t="shared" si="2"/>
        <v/>
      </c>
      <c r="F50" s="20"/>
      <c r="G50" s="21"/>
      <c r="H50" s="21"/>
      <c r="I50" s="21"/>
      <c r="J50" s="235"/>
      <c r="K50" s="23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6" x14ac:dyDescent="0.2">
      <c r="A51" s="18"/>
      <c r="B51" s="19"/>
      <c r="C51" s="19"/>
      <c r="D51" s="19"/>
      <c r="E51" s="60" t="str">
        <f t="shared" si="2"/>
        <v/>
      </c>
      <c r="F51" s="20"/>
      <c r="G51" s="21"/>
      <c r="H51" s="21"/>
      <c r="I51" s="21"/>
      <c r="J51" s="235"/>
      <c r="K51" s="23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3" x14ac:dyDescent="0.2">
      <c r="A52" s="56" t="s">
        <v>90</v>
      </c>
      <c r="B52" s="57">
        <f>SUM(B53:B67)</f>
        <v>0</v>
      </c>
      <c r="C52" s="57">
        <f>SUM(C53:C67)</f>
        <v>0</v>
      </c>
      <c r="D52" s="57">
        <f>SUM(D53:D67)</f>
        <v>0</v>
      </c>
      <c r="E52" s="58">
        <f>SUM(E53:E67)</f>
        <v>0</v>
      </c>
      <c r="F52" s="59" t="s">
        <v>164</v>
      </c>
      <c r="G52" s="62" t="s">
        <v>56</v>
      </c>
      <c r="H52" s="55" t="s">
        <v>57</v>
      </c>
      <c r="I52" s="55" t="s">
        <v>58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6" x14ac:dyDescent="0.2">
      <c r="A53" s="18"/>
      <c r="B53" s="19"/>
      <c r="C53" s="19"/>
      <c r="D53" s="19"/>
      <c r="E53" s="60" t="str">
        <f t="shared" ref="E53:E67" si="3">IF(COUNTA(A53:D53,F53:I53)=0,"",SUM(B53:D53))</f>
        <v/>
      </c>
      <c r="F53" s="20"/>
      <c r="G53" s="21"/>
      <c r="H53" s="21"/>
      <c r="I53" s="21"/>
      <c r="J53" s="235"/>
      <c r="K53" s="23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6" x14ac:dyDescent="0.2">
      <c r="A54" s="18"/>
      <c r="B54" s="19"/>
      <c r="C54" s="19"/>
      <c r="D54" s="19"/>
      <c r="E54" s="60" t="str">
        <f t="shared" si="3"/>
        <v/>
      </c>
      <c r="F54" s="20"/>
      <c r="G54" s="21"/>
      <c r="H54" s="21"/>
      <c r="I54" s="21"/>
      <c r="J54" s="235"/>
      <c r="K54" s="23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6" x14ac:dyDescent="0.2">
      <c r="A55" s="18"/>
      <c r="B55" s="19"/>
      <c r="C55" s="19"/>
      <c r="D55" s="19"/>
      <c r="E55" s="60" t="str">
        <f t="shared" si="3"/>
        <v/>
      </c>
      <c r="F55" s="20"/>
      <c r="G55" s="21"/>
      <c r="H55" s="21"/>
      <c r="I55" s="21"/>
      <c r="J55" s="235"/>
      <c r="K55" s="23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6" x14ac:dyDescent="0.2">
      <c r="A56" s="18"/>
      <c r="B56" s="19"/>
      <c r="C56" s="19"/>
      <c r="D56" s="19"/>
      <c r="E56" s="60" t="str">
        <f t="shared" si="3"/>
        <v/>
      </c>
      <c r="F56" s="20"/>
      <c r="G56" s="21"/>
      <c r="H56" s="21"/>
      <c r="I56" s="21"/>
      <c r="J56" s="235"/>
      <c r="K56" s="23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6" x14ac:dyDescent="0.2">
      <c r="A57" s="18"/>
      <c r="B57" s="19"/>
      <c r="C57" s="19"/>
      <c r="D57" s="19"/>
      <c r="E57" s="60" t="str">
        <f t="shared" si="3"/>
        <v/>
      </c>
      <c r="F57" s="20"/>
      <c r="G57" s="21"/>
      <c r="H57" s="21"/>
      <c r="I57" s="21"/>
      <c r="J57" s="235"/>
      <c r="K57" s="23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6" x14ac:dyDescent="0.2">
      <c r="A58" s="18"/>
      <c r="B58" s="19"/>
      <c r="C58" s="19"/>
      <c r="D58" s="19"/>
      <c r="E58" s="60" t="str">
        <f t="shared" si="3"/>
        <v/>
      </c>
      <c r="F58" s="20"/>
      <c r="G58" s="21"/>
      <c r="H58" s="21"/>
      <c r="I58" s="21"/>
      <c r="J58" s="235"/>
      <c r="K58" s="23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6" x14ac:dyDescent="0.2">
      <c r="A59" s="18"/>
      <c r="B59" s="19"/>
      <c r="C59" s="19"/>
      <c r="D59" s="19"/>
      <c r="E59" s="60" t="str">
        <f t="shared" si="3"/>
        <v/>
      </c>
      <c r="F59" s="20"/>
      <c r="G59" s="21"/>
      <c r="H59" s="21"/>
      <c r="I59" s="21"/>
      <c r="J59" s="235"/>
      <c r="K59" s="23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6" x14ac:dyDescent="0.2">
      <c r="A60" s="18"/>
      <c r="B60" s="19"/>
      <c r="C60" s="19"/>
      <c r="D60" s="19"/>
      <c r="E60" s="60" t="str">
        <f t="shared" si="3"/>
        <v/>
      </c>
      <c r="F60" s="20"/>
      <c r="G60" s="21"/>
      <c r="H60" s="21"/>
      <c r="I60" s="21"/>
      <c r="J60" s="235"/>
      <c r="K60" s="23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6" x14ac:dyDescent="0.2">
      <c r="A61" s="18"/>
      <c r="B61" s="19"/>
      <c r="C61" s="19"/>
      <c r="D61" s="19"/>
      <c r="E61" s="60" t="str">
        <f t="shared" si="3"/>
        <v/>
      </c>
      <c r="F61" s="20"/>
      <c r="G61" s="21"/>
      <c r="H61" s="21"/>
      <c r="I61" s="21"/>
      <c r="J61" s="235"/>
      <c r="K61" s="23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6" x14ac:dyDescent="0.2">
      <c r="A62" s="18"/>
      <c r="B62" s="19"/>
      <c r="C62" s="19"/>
      <c r="D62" s="19"/>
      <c r="E62" s="60" t="str">
        <f t="shared" si="3"/>
        <v/>
      </c>
      <c r="F62" s="20"/>
      <c r="G62" s="21"/>
      <c r="H62" s="21"/>
      <c r="I62" s="21"/>
      <c r="J62" s="235"/>
      <c r="K62" s="23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6" x14ac:dyDescent="0.2">
      <c r="A63" s="18"/>
      <c r="B63" s="19"/>
      <c r="C63" s="19"/>
      <c r="D63" s="19"/>
      <c r="E63" s="60" t="str">
        <f t="shared" si="3"/>
        <v/>
      </c>
      <c r="F63" s="20"/>
      <c r="G63" s="21"/>
      <c r="H63" s="21"/>
      <c r="I63" s="21"/>
      <c r="J63" s="235"/>
      <c r="K63" s="23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6" x14ac:dyDescent="0.2">
      <c r="A64" s="18"/>
      <c r="B64" s="19"/>
      <c r="C64" s="19"/>
      <c r="D64" s="19"/>
      <c r="E64" s="60" t="str">
        <f t="shared" si="3"/>
        <v/>
      </c>
      <c r="F64" s="20"/>
      <c r="G64" s="21"/>
      <c r="H64" s="21"/>
      <c r="I64" s="21"/>
      <c r="J64" s="235"/>
      <c r="K64" s="23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6" x14ac:dyDescent="0.2">
      <c r="A65" s="18"/>
      <c r="B65" s="19"/>
      <c r="C65" s="19"/>
      <c r="D65" s="19"/>
      <c r="E65" s="60" t="str">
        <f t="shared" si="3"/>
        <v/>
      </c>
      <c r="F65" s="20"/>
      <c r="G65" s="21"/>
      <c r="H65" s="21"/>
      <c r="I65" s="21"/>
      <c r="J65" s="235"/>
      <c r="K65" s="23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6" x14ac:dyDescent="0.2">
      <c r="A66" s="18"/>
      <c r="B66" s="19"/>
      <c r="C66" s="19"/>
      <c r="D66" s="19"/>
      <c r="E66" s="60" t="str">
        <f t="shared" si="3"/>
        <v/>
      </c>
      <c r="F66" s="20"/>
      <c r="G66" s="21"/>
      <c r="H66" s="21"/>
      <c r="I66" s="21"/>
      <c r="J66" s="235"/>
      <c r="K66" s="23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6" x14ac:dyDescent="0.2">
      <c r="A67" s="18"/>
      <c r="B67" s="19"/>
      <c r="C67" s="19"/>
      <c r="D67" s="19"/>
      <c r="E67" s="60" t="str">
        <f t="shared" si="3"/>
        <v/>
      </c>
      <c r="F67" s="20"/>
      <c r="G67" s="21"/>
      <c r="H67" s="21"/>
      <c r="I67" s="21"/>
      <c r="J67" s="235"/>
      <c r="K67" s="23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51" x14ac:dyDescent="0.2">
      <c r="A68" s="56" t="s">
        <v>17</v>
      </c>
      <c r="B68" s="57">
        <f>SUM(B69:B82)</f>
        <v>0</v>
      </c>
      <c r="C68" s="57">
        <f>SUM(C69:C82)</f>
        <v>0</v>
      </c>
      <c r="D68" s="57">
        <f>SUM(D69:D82)</f>
        <v>0</v>
      </c>
      <c r="E68" s="58">
        <f>SUM(E69:E82)</f>
        <v>0</v>
      </c>
      <c r="F68" s="59" t="s">
        <v>91</v>
      </c>
      <c r="G68" s="55" t="s">
        <v>71</v>
      </c>
      <c r="H68" s="55" t="s">
        <v>51</v>
      </c>
      <c r="I68" s="55" t="s">
        <v>42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6" x14ac:dyDescent="0.2">
      <c r="A69" s="18"/>
      <c r="B69" s="19"/>
      <c r="C69" s="19"/>
      <c r="D69" s="19"/>
      <c r="E69" s="60" t="str">
        <f t="shared" ref="E69:E82" si="4">IF(COUNTA(A69:D69,F69:I69)=0,"",SUM(B69:D69))</f>
        <v/>
      </c>
      <c r="F69" s="20"/>
      <c r="G69" s="21"/>
      <c r="H69" s="21"/>
      <c r="I69" s="21"/>
      <c r="J69" s="235"/>
      <c r="K69" s="23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6" x14ac:dyDescent="0.2">
      <c r="A70" s="18"/>
      <c r="B70" s="19"/>
      <c r="C70" s="19"/>
      <c r="D70" s="19"/>
      <c r="E70" s="60" t="str">
        <f t="shared" si="4"/>
        <v/>
      </c>
      <c r="F70" s="20"/>
      <c r="G70" s="21"/>
      <c r="H70" s="21"/>
      <c r="I70" s="21"/>
      <c r="J70" s="235"/>
      <c r="K70" s="23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6" x14ac:dyDescent="0.2">
      <c r="A71" s="18"/>
      <c r="B71" s="19"/>
      <c r="C71" s="19"/>
      <c r="D71" s="19"/>
      <c r="E71" s="60" t="str">
        <f t="shared" si="4"/>
        <v/>
      </c>
      <c r="F71" s="20"/>
      <c r="G71" s="21"/>
      <c r="H71" s="21"/>
      <c r="I71" s="21"/>
      <c r="J71" s="235"/>
      <c r="K71" s="23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6" x14ac:dyDescent="0.2">
      <c r="A72" s="18"/>
      <c r="B72" s="19"/>
      <c r="C72" s="19"/>
      <c r="D72" s="19"/>
      <c r="E72" s="60" t="str">
        <f t="shared" si="4"/>
        <v/>
      </c>
      <c r="F72" s="20"/>
      <c r="G72" s="21"/>
      <c r="H72" s="21"/>
      <c r="I72" s="21"/>
      <c r="J72" s="235"/>
      <c r="K72" s="23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6" x14ac:dyDescent="0.2">
      <c r="A73" s="18"/>
      <c r="B73" s="19"/>
      <c r="C73" s="19"/>
      <c r="D73" s="19"/>
      <c r="E73" s="60" t="str">
        <f t="shared" si="4"/>
        <v/>
      </c>
      <c r="F73" s="20"/>
      <c r="G73" s="21"/>
      <c r="H73" s="21"/>
      <c r="I73" s="21"/>
      <c r="J73" s="235"/>
      <c r="K73" s="23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6" x14ac:dyDescent="0.2">
      <c r="A74" s="18"/>
      <c r="B74" s="19"/>
      <c r="C74" s="19"/>
      <c r="D74" s="19"/>
      <c r="E74" s="60" t="str">
        <f t="shared" si="4"/>
        <v/>
      </c>
      <c r="F74" s="20"/>
      <c r="G74" s="21"/>
      <c r="H74" s="21"/>
      <c r="I74" s="21"/>
      <c r="J74" s="235"/>
      <c r="K74" s="23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6" x14ac:dyDescent="0.2">
      <c r="A75" s="18"/>
      <c r="B75" s="19"/>
      <c r="C75" s="19"/>
      <c r="D75" s="19"/>
      <c r="E75" s="60" t="str">
        <f t="shared" si="4"/>
        <v/>
      </c>
      <c r="F75" s="20"/>
      <c r="G75" s="21"/>
      <c r="H75" s="21"/>
      <c r="I75" s="21"/>
      <c r="J75" s="235"/>
      <c r="K75" s="23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6" x14ac:dyDescent="0.2">
      <c r="A76" s="18"/>
      <c r="B76" s="19"/>
      <c r="C76" s="19"/>
      <c r="D76" s="19"/>
      <c r="E76" s="60" t="str">
        <f t="shared" si="4"/>
        <v/>
      </c>
      <c r="F76" s="20"/>
      <c r="G76" s="21"/>
      <c r="H76" s="21"/>
      <c r="I76" s="21"/>
      <c r="J76" s="235"/>
      <c r="K76" s="23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6" x14ac:dyDescent="0.2">
      <c r="A77" s="18"/>
      <c r="B77" s="19"/>
      <c r="C77" s="19"/>
      <c r="D77" s="19"/>
      <c r="E77" s="60" t="str">
        <f t="shared" si="4"/>
        <v/>
      </c>
      <c r="F77" s="20"/>
      <c r="G77" s="21"/>
      <c r="H77" s="21"/>
      <c r="I77" s="21"/>
      <c r="J77" s="235"/>
      <c r="K77" s="23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6" x14ac:dyDescent="0.2">
      <c r="A78" s="18"/>
      <c r="B78" s="19"/>
      <c r="C78" s="19"/>
      <c r="D78" s="19"/>
      <c r="E78" s="60" t="str">
        <f t="shared" si="4"/>
        <v/>
      </c>
      <c r="F78" s="20"/>
      <c r="G78" s="21"/>
      <c r="H78" s="21"/>
      <c r="I78" s="21"/>
      <c r="J78" s="235"/>
      <c r="K78" s="23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6" x14ac:dyDescent="0.2">
      <c r="A79" s="18"/>
      <c r="B79" s="19"/>
      <c r="C79" s="19"/>
      <c r="D79" s="19"/>
      <c r="E79" s="60" t="str">
        <f t="shared" si="4"/>
        <v/>
      </c>
      <c r="F79" s="20"/>
      <c r="G79" s="21"/>
      <c r="H79" s="21"/>
      <c r="I79" s="21"/>
      <c r="J79" s="235"/>
      <c r="K79" s="23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6" x14ac:dyDescent="0.2">
      <c r="A80" s="18"/>
      <c r="B80" s="19"/>
      <c r="C80" s="19"/>
      <c r="D80" s="19"/>
      <c r="E80" s="60" t="str">
        <f t="shared" si="4"/>
        <v/>
      </c>
      <c r="F80" s="20"/>
      <c r="G80" s="21"/>
      <c r="H80" s="21"/>
      <c r="I80" s="21"/>
      <c r="J80" s="235"/>
      <c r="K80" s="23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6" x14ac:dyDescent="0.2">
      <c r="A81" s="18"/>
      <c r="B81" s="19"/>
      <c r="C81" s="19"/>
      <c r="D81" s="19"/>
      <c r="E81" s="60" t="str">
        <f t="shared" si="4"/>
        <v/>
      </c>
      <c r="F81" s="20"/>
      <c r="G81" s="21"/>
      <c r="H81" s="21"/>
      <c r="I81" s="21"/>
      <c r="J81" s="235"/>
      <c r="K81" s="23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6" x14ac:dyDescent="0.2">
      <c r="A82" s="18"/>
      <c r="B82" s="19"/>
      <c r="C82" s="19"/>
      <c r="D82" s="19"/>
      <c r="E82" s="60" t="str">
        <f t="shared" si="4"/>
        <v/>
      </c>
      <c r="F82" s="20"/>
      <c r="G82" s="21"/>
      <c r="H82" s="21"/>
      <c r="I82" s="21"/>
      <c r="J82" s="235"/>
      <c r="K82" s="23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51" x14ac:dyDescent="0.2">
      <c r="A83" s="56" t="s">
        <v>18</v>
      </c>
      <c r="B83" s="57">
        <f>SUM(B84:B110)</f>
        <v>0</v>
      </c>
      <c r="C83" s="57">
        <f t="shared" ref="C83:D83" si="5">SUM(C84:C110)</f>
        <v>0</v>
      </c>
      <c r="D83" s="57">
        <f t="shared" si="5"/>
        <v>0</v>
      </c>
      <c r="E83" s="58">
        <f>SUM(E84:E98)</f>
        <v>0</v>
      </c>
      <c r="F83" s="59" t="s">
        <v>48</v>
      </c>
      <c r="G83" s="55" t="s">
        <v>71</v>
      </c>
      <c r="H83" s="55" t="s">
        <v>51</v>
      </c>
      <c r="I83" s="55" t="s">
        <v>42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6" x14ac:dyDescent="0.2">
      <c r="A84" s="18"/>
      <c r="B84" s="19"/>
      <c r="C84" s="19"/>
      <c r="D84" s="19"/>
      <c r="E84" s="60" t="str">
        <f t="shared" ref="E84:E110" si="6">IF(COUNTA(A84:D84,F84:I84)=0,"",SUM(B84:D84))</f>
        <v/>
      </c>
      <c r="F84" s="20"/>
      <c r="G84" s="21"/>
      <c r="H84" s="21"/>
      <c r="I84" s="21"/>
      <c r="J84" s="235"/>
      <c r="K84" s="23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6" x14ac:dyDescent="0.2">
      <c r="A85" s="18"/>
      <c r="B85" s="19"/>
      <c r="C85" s="19"/>
      <c r="D85" s="19"/>
      <c r="E85" s="60" t="str">
        <f t="shared" si="6"/>
        <v/>
      </c>
      <c r="F85" s="20"/>
      <c r="G85" s="21"/>
      <c r="H85" s="21"/>
      <c r="I85" s="21"/>
      <c r="J85" s="235"/>
      <c r="K85" s="23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6" x14ac:dyDescent="0.2">
      <c r="A86" s="18"/>
      <c r="B86" s="19"/>
      <c r="C86" s="19"/>
      <c r="D86" s="19"/>
      <c r="E86" s="60" t="str">
        <f t="shared" si="6"/>
        <v/>
      </c>
      <c r="F86" s="20"/>
      <c r="G86" s="21"/>
      <c r="H86" s="21"/>
      <c r="I86" s="21"/>
      <c r="J86" s="235"/>
      <c r="K86" s="23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6" x14ac:dyDescent="0.2">
      <c r="A87" s="18"/>
      <c r="B87" s="19"/>
      <c r="C87" s="19"/>
      <c r="D87" s="19"/>
      <c r="E87" s="60" t="str">
        <f t="shared" si="6"/>
        <v/>
      </c>
      <c r="F87" s="20"/>
      <c r="G87" s="21"/>
      <c r="H87" s="21"/>
      <c r="I87" s="21"/>
      <c r="J87" s="235"/>
      <c r="K87" s="23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6" x14ac:dyDescent="0.2">
      <c r="A88" s="18"/>
      <c r="B88" s="19"/>
      <c r="C88" s="19"/>
      <c r="D88" s="19"/>
      <c r="E88" s="60" t="str">
        <f t="shared" si="6"/>
        <v/>
      </c>
      <c r="F88" s="20"/>
      <c r="G88" s="21"/>
      <c r="H88" s="21"/>
      <c r="I88" s="21"/>
      <c r="J88" s="235"/>
      <c r="K88" s="23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6" x14ac:dyDescent="0.2">
      <c r="A89" s="18"/>
      <c r="B89" s="19"/>
      <c r="C89" s="19"/>
      <c r="D89" s="19"/>
      <c r="E89" s="60" t="str">
        <f t="shared" si="6"/>
        <v/>
      </c>
      <c r="F89" s="20"/>
      <c r="G89" s="21"/>
      <c r="H89" s="21"/>
      <c r="I89" s="21"/>
      <c r="J89" s="235"/>
      <c r="K89" s="23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6" x14ac:dyDescent="0.2">
      <c r="A90" s="18"/>
      <c r="B90" s="19"/>
      <c r="C90" s="19"/>
      <c r="D90" s="19"/>
      <c r="E90" s="60" t="str">
        <f t="shared" si="6"/>
        <v/>
      </c>
      <c r="F90" s="20"/>
      <c r="G90" s="21"/>
      <c r="H90" s="21"/>
      <c r="I90" s="21"/>
      <c r="J90" s="235"/>
      <c r="K90" s="23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6" x14ac:dyDescent="0.2">
      <c r="A91" s="18"/>
      <c r="B91" s="19"/>
      <c r="C91" s="19"/>
      <c r="D91" s="19"/>
      <c r="E91" s="60" t="str">
        <f t="shared" si="6"/>
        <v/>
      </c>
      <c r="F91" s="20"/>
      <c r="G91" s="21"/>
      <c r="H91" s="21"/>
      <c r="I91" s="21"/>
      <c r="J91" s="235"/>
      <c r="K91" s="23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6" x14ac:dyDescent="0.2">
      <c r="A92" s="18"/>
      <c r="B92" s="19"/>
      <c r="C92" s="19"/>
      <c r="D92" s="19"/>
      <c r="E92" s="60" t="str">
        <f t="shared" si="6"/>
        <v/>
      </c>
      <c r="F92" s="20"/>
      <c r="G92" s="21"/>
      <c r="H92" s="21"/>
      <c r="I92" s="21"/>
      <c r="J92" s="235"/>
      <c r="K92" s="23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6" x14ac:dyDescent="0.2">
      <c r="A93" s="18"/>
      <c r="B93" s="19"/>
      <c r="C93" s="19"/>
      <c r="D93" s="19"/>
      <c r="E93" s="60" t="str">
        <f t="shared" si="6"/>
        <v/>
      </c>
      <c r="F93" s="20"/>
      <c r="G93" s="21"/>
      <c r="H93" s="21"/>
      <c r="I93" s="21"/>
      <c r="J93" s="235"/>
      <c r="K93" s="23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6" x14ac:dyDescent="0.2">
      <c r="A94" s="18"/>
      <c r="B94" s="19"/>
      <c r="C94" s="19"/>
      <c r="D94" s="19"/>
      <c r="E94" s="60" t="str">
        <f t="shared" si="6"/>
        <v/>
      </c>
      <c r="F94" s="20"/>
      <c r="G94" s="21"/>
      <c r="H94" s="21"/>
      <c r="I94" s="21"/>
      <c r="J94" s="235"/>
      <c r="K94" s="23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6" x14ac:dyDescent="0.2">
      <c r="A95" s="18"/>
      <c r="B95" s="19"/>
      <c r="C95" s="19"/>
      <c r="D95" s="19"/>
      <c r="E95" s="60" t="str">
        <f t="shared" si="6"/>
        <v/>
      </c>
      <c r="F95" s="20"/>
      <c r="G95" s="21"/>
      <c r="H95" s="21"/>
      <c r="I95" s="21"/>
      <c r="J95" s="235"/>
      <c r="K95" s="23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6" x14ac:dyDescent="0.2">
      <c r="A96" s="18"/>
      <c r="B96" s="19"/>
      <c r="C96" s="19"/>
      <c r="D96" s="19"/>
      <c r="E96" s="60" t="str">
        <f t="shared" si="6"/>
        <v/>
      </c>
      <c r="F96" s="20"/>
      <c r="G96" s="21"/>
      <c r="H96" s="21"/>
      <c r="I96" s="21"/>
      <c r="J96" s="235"/>
      <c r="K96" s="23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30" ht="16" x14ac:dyDescent="0.2">
      <c r="A97" s="18"/>
      <c r="B97" s="19"/>
      <c r="C97" s="19"/>
      <c r="D97" s="19"/>
      <c r="E97" s="60" t="str">
        <f t="shared" si="6"/>
        <v/>
      </c>
      <c r="F97" s="20"/>
      <c r="G97" s="21"/>
      <c r="H97" s="21"/>
      <c r="I97" s="21"/>
      <c r="J97" s="235"/>
      <c r="K97" s="23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30" ht="16" x14ac:dyDescent="0.2">
      <c r="A98" s="18"/>
      <c r="B98" s="19"/>
      <c r="C98" s="19"/>
      <c r="D98" s="19"/>
      <c r="E98" s="60" t="str">
        <f t="shared" si="6"/>
        <v/>
      </c>
      <c r="F98" s="20"/>
      <c r="G98" s="21"/>
      <c r="H98" s="21"/>
      <c r="I98" s="21"/>
      <c r="J98" s="235"/>
      <c r="K98" s="23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30" ht="16" x14ac:dyDescent="0.2">
      <c r="A99" s="18"/>
      <c r="B99" s="19"/>
      <c r="C99" s="19"/>
      <c r="D99" s="19"/>
      <c r="E99" s="60" t="str">
        <f t="shared" si="6"/>
        <v/>
      </c>
      <c r="F99" s="20"/>
      <c r="G99" s="21"/>
      <c r="H99" s="21"/>
      <c r="I99" s="21"/>
      <c r="J99" s="235"/>
      <c r="K99" s="235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30" ht="16" x14ac:dyDescent="0.2">
      <c r="A100" s="18"/>
      <c r="B100" s="19"/>
      <c r="C100" s="19"/>
      <c r="D100" s="19"/>
      <c r="E100" s="60" t="str">
        <f t="shared" si="6"/>
        <v/>
      </c>
      <c r="F100" s="20"/>
      <c r="G100" s="21"/>
      <c r="H100" s="21"/>
      <c r="I100" s="21"/>
      <c r="J100" s="235"/>
      <c r="K100" s="23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30" ht="16" x14ac:dyDescent="0.2">
      <c r="A101" s="18"/>
      <c r="B101" s="19"/>
      <c r="C101" s="19"/>
      <c r="D101" s="19"/>
      <c r="E101" s="60" t="str">
        <f t="shared" si="6"/>
        <v/>
      </c>
      <c r="F101" s="20"/>
      <c r="G101" s="21"/>
      <c r="H101" s="21"/>
      <c r="I101" s="21"/>
      <c r="J101" s="235"/>
      <c r="K101" s="23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30" ht="16" x14ac:dyDescent="0.2">
      <c r="A102" s="18"/>
      <c r="B102" s="19"/>
      <c r="C102" s="19"/>
      <c r="D102" s="19"/>
      <c r="E102" s="60" t="str">
        <f t="shared" si="6"/>
        <v/>
      </c>
      <c r="F102" s="20"/>
      <c r="G102" s="21"/>
      <c r="H102" s="21"/>
      <c r="I102" s="21"/>
      <c r="J102" s="235"/>
      <c r="K102" s="23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30" ht="16" x14ac:dyDescent="0.2">
      <c r="A103" s="18"/>
      <c r="B103" s="19"/>
      <c r="C103" s="19"/>
      <c r="D103" s="19"/>
      <c r="E103" s="60" t="str">
        <f t="shared" si="6"/>
        <v/>
      </c>
      <c r="F103" s="20"/>
      <c r="G103" s="21"/>
      <c r="H103" s="21"/>
      <c r="I103" s="21"/>
      <c r="J103" s="235"/>
      <c r="K103" s="23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30" ht="16" x14ac:dyDescent="0.2">
      <c r="A104" s="18"/>
      <c r="B104" s="19"/>
      <c r="C104" s="19"/>
      <c r="D104" s="19"/>
      <c r="E104" s="60" t="str">
        <f t="shared" si="6"/>
        <v/>
      </c>
      <c r="F104" s="20"/>
      <c r="G104" s="21"/>
      <c r="H104" s="21"/>
      <c r="I104" s="21"/>
      <c r="J104" s="235"/>
      <c r="K104" s="23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30" ht="16" x14ac:dyDescent="0.2">
      <c r="A105" s="18"/>
      <c r="B105" s="19"/>
      <c r="C105" s="19"/>
      <c r="D105" s="19"/>
      <c r="E105" s="60" t="str">
        <f t="shared" si="6"/>
        <v/>
      </c>
      <c r="F105" s="20"/>
      <c r="G105" s="21"/>
      <c r="H105" s="21"/>
      <c r="I105" s="21"/>
      <c r="J105" s="235"/>
      <c r="K105" s="23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30" ht="16" x14ac:dyDescent="0.2">
      <c r="A106" s="18"/>
      <c r="B106" s="19"/>
      <c r="C106" s="19"/>
      <c r="D106" s="19"/>
      <c r="E106" s="60" t="str">
        <f t="shared" si="6"/>
        <v/>
      </c>
      <c r="F106" s="20"/>
      <c r="G106" s="21"/>
      <c r="H106" s="21"/>
      <c r="I106" s="21"/>
      <c r="J106" s="235"/>
      <c r="K106" s="23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30" ht="16" x14ac:dyDescent="0.2">
      <c r="A107" s="18"/>
      <c r="B107" s="19"/>
      <c r="C107" s="19"/>
      <c r="D107" s="19"/>
      <c r="E107" s="60" t="str">
        <f t="shared" si="6"/>
        <v/>
      </c>
      <c r="F107" s="20"/>
      <c r="G107" s="21"/>
      <c r="H107" s="21"/>
      <c r="I107" s="21"/>
      <c r="J107" s="235"/>
      <c r="K107" s="23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30" ht="16" x14ac:dyDescent="0.2">
      <c r="A108" s="18"/>
      <c r="B108" s="19"/>
      <c r="C108" s="19"/>
      <c r="D108" s="19"/>
      <c r="E108" s="60" t="str">
        <f t="shared" si="6"/>
        <v/>
      </c>
      <c r="F108" s="20"/>
      <c r="G108" s="21"/>
      <c r="H108" s="21"/>
      <c r="I108" s="21"/>
      <c r="J108" s="235"/>
      <c r="K108" s="23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30" ht="16" x14ac:dyDescent="0.2">
      <c r="A109" s="18"/>
      <c r="B109" s="19"/>
      <c r="C109" s="19"/>
      <c r="D109" s="19"/>
      <c r="E109" s="60" t="str">
        <f t="shared" si="6"/>
        <v/>
      </c>
      <c r="F109" s="20"/>
      <c r="G109" s="21"/>
      <c r="H109" s="21"/>
      <c r="I109" s="21"/>
      <c r="J109" s="235"/>
      <c r="K109" s="23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30" ht="16" x14ac:dyDescent="0.2">
      <c r="A110" s="18"/>
      <c r="B110" s="19"/>
      <c r="C110" s="19"/>
      <c r="D110" s="19"/>
      <c r="E110" s="60" t="str">
        <f t="shared" si="6"/>
        <v/>
      </c>
      <c r="F110" s="20"/>
      <c r="G110" s="21"/>
      <c r="H110" s="21"/>
      <c r="I110" s="21"/>
      <c r="J110" s="235"/>
      <c r="K110" s="23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30" ht="17" x14ac:dyDescent="0.2">
      <c r="A111" s="63" t="s">
        <v>114</v>
      </c>
      <c r="B111" s="64">
        <f>SUM(B4,B20,B36,B52,B68,B83)</f>
        <v>0</v>
      </c>
      <c r="C111" s="64">
        <f>SUM(C4,C20,C36,C52,C68,C83)</f>
        <v>0</v>
      </c>
      <c r="D111" s="64">
        <f>SUM(D4,D20,D36,D52,D68,D83)</f>
        <v>0</v>
      </c>
      <c r="E111" s="64">
        <f>SUM(B111:D111)</f>
        <v>0</v>
      </c>
      <c r="F111" s="6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30" ht="16" x14ac:dyDescent="0.2">
      <c r="F112" s="12"/>
      <c r="G112" s="12"/>
      <c r="H112" s="12"/>
      <c r="I112" s="12"/>
      <c r="J112" s="12"/>
      <c r="K112" s="6"/>
      <c r="L112" s="14"/>
      <c r="M112" s="14"/>
      <c r="N112" s="1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6" x14ac:dyDescent="0.2">
      <c r="F113" s="12"/>
      <c r="G113" s="12"/>
      <c r="H113" s="12"/>
      <c r="I113" s="12"/>
      <c r="J113" s="12"/>
      <c r="K113" s="6"/>
      <c r="L113" s="14"/>
      <c r="M113" s="14"/>
      <c r="N113" s="1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48" x14ac:dyDescent="0.2">
      <c r="A114" s="52"/>
      <c r="B114" s="53" t="s">
        <v>10</v>
      </c>
      <c r="C114" s="53" t="s">
        <v>22</v>
      </c>
      <c r="D114" s="53" t="s">
        <v>23</v>
      </c>
      <c r="E114" s="53" t="s">
        <v>24</v>
      </c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30" ht="16" x14ac:dyDescent="0.2">
      <c r="A115" s="65" t="s">
        <v>31</v>
      </c>
      <c r="B115" s="66">
        <f>SUM(B4,B20,B36,B52,B68,B83)</f>
        <v>0</v>
      </c>
      <c r="C115" s="66">
        <f>SUM(C4,C20,C36,C52,C68,C83)</f>
        <v>0</v>
      </c>
      <c r="D115" s="66">
        <f>SUM(D4,D20,D36,D52,D68,D83)</f>
        <v>0</v>
      </c>
      <c r="E115" s="58">
        <f>SUM(B115:D115)</f>
        <v>0</v>
      </c>
      <c r="F115" s="1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30" ht="32" x14ac:dyDescent="0.2">
      <c r="A116" s="65" t="s">
        <v>92</v>
      </c>
      <c r="B116" s="22"/>
      <c r="C116" s="22">
        <v>0</v>
      </c>
      <c r="D116" s="22">
        <v>0</v>
      </c>
      <c r="E116" s="67">
        <f>SUM(B116:D116)</f>
        <v>0</v>
      </c>
      <c r="F116" s="6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30" ht="17" x14ac:dyDescent="0.2">
      <c r="A117" s="65" t="s">
        <v>32</v>
      </c>
      <c r="B117" s="68">
        <f>B115+B116</f>
        <v>0</v>
      </c>
      <c r="C117" s="58">
        <f>C115+C116</f>
        <v>0</v>
      </c>
      <c r="D117" s="58">
        <f>D115+D116</f>
        <v>0</v>
      </c>
      <c r="E117" s="69">
        <f>SUM(B117:D117)</f>
        <v>0</v>
      </c>
      <c r="F117" s="6" t="str">
        <f>IF(B117+E125&lt;&gt;E117,"Error: total budget does not equal total ENOUGH funding + total Non-ENOUGH revenue","")</f>
        <v/>
      </c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30" ht="16" x14ac:dyDescent="0.2">
      <c r="F118" s="6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30" ht="32" x14ac:dyDescent="0.2">
      <c r="A119" s="65" t="s">
        <v>33</v>
      </c>
      <c r="B119" s="237"/>
      <c r="C119" s="70"/>
      <c r="D119" s="70"/>
      <c r="E119" s="70"/>
      <c r="F119" s="6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30" ht="16" x14ac:dyDescent="0.2">
      <c r="A120" s="19"/>
      <c r="B120" s="238"/>
      <c r="C120" s="23"/>
      <c r="D120" s="23"/>
      <c r="E120" s="58">
        <f>SUM(B120:D120)</f>
        <v>0</v>
      </c>
      <c r="F120" s="7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30" ht="16" x14ac:dyDescent="0.2">
      <c r="A121" s="19"/>
      <c r="B121" s="238"/>
      <c r="C121" s="23"/>
      <c r="D121" s="23"/>
      <c r="E121" s="58">
        <f t="shared" ref="E121:E124" si="7">SUM(B121:D121)</f>
        <v>0</v>
      </c>
      <c r="F121" s="7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30" ht="16" x14ac:dyDescent="0.2">
      <c r="A122" s="19"/>
      <c r="B122" s="238"/>
      <c r="C122" s="23"/>
      <c r="D122" s="23"/>
      <c r="E122" s="58">
        <f t="shared" si="7"/>
        <v>0</v>
      </c>
      <c r="F122" s="7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30" ht="16" x14ac:dyDescent="0.2">
      <c r="A123" s="19"/>
      <c r="B123" s="238"/>
      <c r="C123" s="23"/>
      <c r="D123" s="23"/>
      <c r="E123" s="58">
        <f t="shared" si="7"/>
        <v>0</v>
      </c>
      <c r="F123" s="7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30" ht="16" x14ac:dyDescent="0.2">
      <c r="A124" s="19"/>
      <c r="B124" s="238"/>
      <c r="C124" s="23"/>
      <c r="D124" s="23"/>
      <c r="E124" s="58">
        <f t="shared" si="7"/>
        <v>0</v>
      </c>
      <c r="F124" s="7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30" ht="34" x14ac:dyDescent="0.2">
      <c r="A125" s="89" t="s">
        <v>34</v>
      </c>
      <c r="B125" s="237"/>
      <c r="C125" s="70">
        <f>SUM(C120:C124)</f>
        <v>0</v>
      </c>
      <c r="D125" s="70">
        <f>SUM(D120:D124)</f>
        <v>0</v>
      </c>
      <c r="E125" s="68">
        <f>SUM(E120:E124)</f>
        <v>0</v>
      </c>
      <c r="F125" s="7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30" ht="16" x14ac:dyDescent="0.2">
      <c r="A126" s="73"/>
      <c r="B126" s="73"/>
      <c r="C126" s="74"/>
      <c r="D126" s="74"/>
      <c r="E126" s="74"/>
      <c r="F126" s="7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30" ht="16" x14ac:dyDescent="0.2">
      <c r="A127" s="201"/>
      <c r="B127" s="202"/>
      <c r="C127" s="203"/>
      <c r="D127" s="203"/>
      <c r="E127" s="203"/>
      <c r="F127" s="20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30" ht="32" x14ac:dyDescent="0.2">
      <c r="A128" s="76" t="s">
        <v>75</v>
      </c>
      <c r="B128" s="77"/>
      <c r="C128" s="78"/>
      <c r="D128" s="77"/>
      <c r="E128" s="77"/>
      <c r="F128" s="44"/>
      <c r="H128" s="4"/>
      <c r="I128" s="4"/>
      <c r="K128" s="4"/>
      <c r="L128" s="4"/>
      <c r="M128" s="4"/>
      <c r="N128" s="4"/>
      <c r="O128" s="4"/>
      <c r="P128" s="4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</row>
    <row r="129" spans="1:30" ht="80" x14ac:dyDescent="0.2">
      <c r="A129" s="204" t="s">
        <v>76</v>
      </c>
      <c r="B129" s="79"/>
      <c r="C129" s="80"/>
      <c r="D129" s="79"/>
      <c r="E129" s="79"/>
      <c r="F129" s="79"/>
      <c r="G129" s="79"/>
      <c r="H129" s="79"/>
      <c r="I129" s="79"/>
      <c r="J129" s="79"/>
      <c r="L129" s="14"/>
      <c r="M129" s="4"/>
      <c r="N129" s="4"/>
      <c r="O129" s="4"/>
      <c r="P129" s="4"/>
      <c r="Q129" s="4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</row>
    <row r="130" spans="1:30" ht="80" x14ac:dyDescent="0.2">
      <c r="A130" s="204" t="s">
        <v>77</v>
      </c>
      <c r="B130" s="79"/>
      <c r="C130" s="80"/>
      <c r="D130" s="79"/>
      <c r="E130" s="79"/>
      <c r="F130" s="79"/>
      <c r="G130" s="79"/>
      <c r="H130" s="79"/>
      <c r="I130" s="79"/>
      <c r="J130" s="79"/>
      <c r="L130" s="14"/>
      <c r="M130" s="4"/>
      <c r="N130" s="4"/>
      <c r="O130" s="4"/>
      <c r="P130" s="4"/>
      <c r="Q130" s="4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</row>
    <row r="131" spans="1:30" ht="32" x14ac:dyDescent="0.2">
      <c r="A131" s="81" t="s">
        <v>78</v>
      </c>
      <c r="B131" s="82" t="s">
        <v>79</v>
      </c>
      <c r="C131" s="81" t="s">
        <v>80</v>
      </c>
      <c r="D131" s="82" t="s">
        <v>81</v>
      </c>
      <c r="E131" s="83" t="s">
        <v>82</v>
      </c>
      <c r="F131" s="83" t="s">
        <v>83</v>
      </c>
      <c r="G131" s="83" t="s">
        <v>84</v>
      </c>
      <c r="H131" s="84" t="s">
        <v>85</v>
      </c>
      <c r="I131" s="85" t="s">
        <v>159</v>
      </c>
      <c r="J131" s="84" t="s">
        <v>160</v>
      </c>
      <c r="L131" s="44"/>
      <c r="M131" s="4"/>
      <c r="N131" s="4"/>
      <c r="O131" s="4"/>
      <c r="P131" s="4"/>
      <c r="Q131" s="4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</row>
    <row r="132" spans="1:30" ht="16" x14ac:dyDescent="0.2">
      <c r="A132" s="86">
        <v>1</v>
      </c>
      <c r="B132" s="40"/>
      <c r="C132" s="18"/>
      <c r="D132" s="87" t="str">
        <f t="shared" ref="D132:D140" si="8">IF(C132="","",SUMIF($A$5:$A$110,C132,$E$5:$E$110))</f>
        <v/>
      </c>
      <c r="E132" s="42"/>
      <c r="F132" s="88" t="str">
        <f t="shared" ref="F132:F140" si="9">IF(OR(D132="",E132=""),"",E132-D132)</f>
        <v/>
      </c>
      <c r="G132" s="31"/>
      <c r="H132" s="28"/>
      <c r="I132" s="28"/>
      <c r="J132" s="28"/>
      <c r="L132" s="14"/>
      <c r="M132" s="4"/>
      <c r="N132" s="4"/>
      <c r="O132" s="4"/>
      <c r="P132" s="4"/>
      <c r="Q132" s="14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</row>
    <row r="133" spans="1:30" ht="16" x14ac:dyDescent="0.2">
      <c r="A133" s="86">
        <v>2</v>
      </c>
      <c r="B133" s="40"/>
      <c r="C133" s="18"/>
      <c r="D133" s="87" t="str">
        <f t="shared" si="8"/>
        <v/>
      </c>
      <c r="E133" s="42"/>
      <c r="F133" s="88" t="str">
        <f t="shared" si="9"/>
        <v/>
      </c>
      <c r="G133" s="31"/>
      <c r="H133" s="28"/>
      <c r="I133" s="28"/>
      <c r="J133" s="28"/>
      <c r="L133" s="14"/>
      <c r="M133" s="4"/>
      <c r="N133" s="4"/>
      <c r="O133" s="4"/>
      <c r="P133" s="4"/>
      <c r="Q133" s="14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</row>
    <row r="134" spans="1:30" ht="16" x14ac:dyDescent="0.2">
      <c r="A134" s="86">
        <v>3</v>
      </c>
      <c r="B134" s="40"/>
      <c r="C134" s="40"/>
      <c r="D134" s="87" t="str">
        <f t="shared" si="8"/>
        <v/>
      </c>
      <c r="E134" s="42"/>
      <c r="F134" s="88" t="str">
        <f t="shared" si="9"/>
        <v/>
      </c>
      <c r="G134" s="31"/>
      <c r="H134" s="28"/>
      <c r="I134" s="28"/>
      <c r="J134" s="28"/>
      <c r="L134" s="14"/>
      <c r="M134" s="4"/>
      <c r="N134" s="4"/>
      <c r="O134" s="4"/>
      <c r="P134" s="4"/>
      <c r="Q134" s="14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</row>
    <row r="135" spans="1:30" ht="16" x14ac:dyDescent="0.2">
      <c r="A135" s="86">
        <v>4</v>
      </c>
      <c r="B135" s="40"/>
      <c r="C135" s="40"/>
      <c r="D135" s="87" t="str">
        <f t="shared" si="8"/>
        <v/>
      </c>
      <c r="E135" s="42"/>
      <c r="F135" s="88" t="str">
        <f t="shared" si="9"/>
        <v/>
      </c>
      <c r="G135" s="31"/>
      <c r="H135" s="28"/>
      <c r="I135" s="28"/>
      <c r="J135" s="28"/>
      <c r="L135" s="14"/>
      <c r="M135" s="4"/>
      <c r="N135" s="4"/>
      <c r="O135" s="4"/>
      <c r="P135" s="4"/>
      <c r="Q135" s="14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</row>
    <row r="136" spans="1:30" ht="16" x14ac:dyDescent="0.2">
      <c r="A136" s="86">
        <v>5</v>
      </c>
      <c r="B136" s="40"/>
      <c r="C136" s="40"/>
      <c r="D136" s="87" t="str">
        <f t="shared" si="8"/>
        <v/>
      </c>
      <c r="E136" s="42"/>
      <c r="F136" s="88" t="str">
        <f t="shared" si="9"/>
        <v/>
      </c>
      <c r="G136" s="31"/>
      <c r="H136" s="28"/>
      <c r="I136" s="28"/>
      <c r="J136" s="28"/>
      <c r="L136" s="14"/>
      <c r="M136" s="4"/>
      <c r="N136" s="4"/>
      <c r="O136" s="4"/>
      <c r="P136" s="4"/>
      <c r="Q136" s="14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</row>
    <row r="137" spans="1:30" ht="16" x14ac:dyDescent="0.2">
      <c r="A137" s="86">
        <v>6</v>
      </c>
      <c r="B137" s="40"/>
      <c r="C137" s="40"/>
      <c r="D137" s="87" t="str">
        <f t="shared" si="8"/>
        <v/>
      </c>
      <c r="E137" s="42"/>
      <c r="F137" s="88" t="str">
        <f t="shared" si="9"/>
        <v/>
      </c>
      <c r="G137" s="31"/>
      <c r="H137" s="28"/>
      <c r="I137" s="28"/>
      <c r="J137" s="28"/>
      <c r="L137" s="14"/>
      <c r="M137" s="4"/>
      <c r="N137" s="4"/>
      <c r="O137" s="4"/>
      <c r="P137" s="4"/>
      <c r="Q137" s="14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</row>
    <row r="138" spans="1:30" ht="16" x14ac:dyDescent="0.2">
      <c r="A138" s="86">
        <v>7</v>
      </c>
      <c r="B138" s="40"/>
      <c r="C138" s="40"/>
      <c r="D138" s="87" t="str">
        <f t="shared" si="8"/>
        <v/>
      </c>
      <c r="E138" s="42"/>
      <c r="F138" s="88" t="str">
        <f t="shared" si="9"/>
        <v/>
      </c>
      <c r="G138" s="31"/>
      <c r="H138" s="28"/>
      <c r="I138" s="28"/>
      <c r="J138" s="28"/>
      <c r="L138" s="14"/>
      <c r="M138" s="4"/>
      <c r="N138" s="4"/>
      <c r="O138" s="4"/>
      <c r="P138" s="4"/>
      <c r="Q138" s="14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</row>
    <row r="139" spans="1:30" ht="16" x14ac:dyDescent="0.2">
      <c r="A139" s="86">
        <v>8</v>
      </c>
      <c r="B139" s="40"/>
      <c r="C139" s="40"/>
      <c r="D139" s="87" t="str">
        <f t="shared" si="8"/>
        <v/>
      </c>
      <c r="E139" s="42"/>
      <c r="F139" s="88" t="str">
        <f t="shared" si="9"/>
        <v/>
      </c>
      <c r="G139" s="31"/>
      <c r="H139" s="28"/>
      <c r="I139" s="28"/>
      <c r="J139" s="28"/>
      <c r="L139" s="14"/>
      <c r="M139" s="14"/>
      <c r="N139" s="14"/>
      <c r="O139" s="14"/>
      <c r="P139" s="14"/>
      <c r="Q139" s="14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</row>
    <row r="140" spans="1:30" ht="16" x14ac:dyDescent="0.2">
      <c r="A140" s="86">
        <v>8</v>
      </c>
      <c r="B140" s="40"/>
      <c r="C140" s="40"/>
      <c r="D140" s="87" t="str">
        <f t="shared" si="8"/>
        <v/>
      </c>
      <c r="E140" s="42"/>
      <c r="F140" s="88" t="str">
        <f t="shared" si="9"/>
        <v/>
      </c>
      <c r="G140" s="31"/>
      <c r="H140" s="28"/>
      <c r="I140" s="28"/>
      <c r="J140" s="28"/>
      <c r="L140" s="14"/>
      <c r="M140" s="14"/>
      <c r="N140" s="14"/>
      <c r="O140" s="14"/>
      <c r="P140" s="14"/>
      <c r="Q140" s="14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</row>
    <row r="141" spans="1:30" ht="16" x14ac:dyDescent="0.2">
      <c r="A141"/>
      <c r="B141"/>
      <c r="C141"/>
      <c r="D141"/>
      <c r="E141"/>
      <c r="F141"/>
      <c r="G141"/>
      <c r="H141"/>
      <c r="I141"/>
      <c r="J141"/>
      <c r="K141"/>
    </row>
    <row r="142" spans="1:30" ht="16.5" customHeight="1" x14ac:dyDescent="0.2">
      <c r="A142"/>
      <c r="B142"/>
      <c r="C142"/>
      <c r="D142"/>
      <c r="E142"/>
      <c r="F142"/>
      <c r="G142"/>
      <c r="H142"/>
      <c r="I142"/>
      <c r="J142"/>
      <c r="K142"/>
    </row>
    <row r="143" spans="1:30" ht="15.75" customHeight="1" x14ac:dyDescent="0.2">
      <c r="A143"/>
      <c r="B143"/>
      <c r="C143"/>
      <c r="D143"/>
      <c r="E143"/>
      <c r="F143"/>
      <c r="G143"/>
      <c r="H143"/>
      <c r="I143"/>
      <c r="J143"/>
      <c r="K143"/>
    </row>
    <row r="144" spans="1:30" ht="15.75" customHeight="1" x14ac:dyDescent="0.2">
      <c r="A144"/>
      <c r="B144"/>
      <c r="C144"/>
      <c r="D144"/>
      <c r="E144"/>
      <c r="F144"/>
      <c r="G144"/>
      <c r="H144"/>
      <c r="I144"/>
      <c r="J144"/>
      <c r="K144"/>
    </row>
    <row r="145" spans="1:11" ht="15.75" customHeight="1" x14ac:dyDescent="0.2">
      <c r="A145"/>
      <c r="B145"/>
      <c r="C145"/>
      <c r="D145"/>
      <c r="E145"/>
      <c r="F145"/>
      <c r="G145"/>
      <c r="H145"/>
      <c r="I145"/>
      <c r="J145"/>
      <c r="K145"/>
    </row>
    <row r="146" spans="1:11" ht="15.75" customHeight="1" x14ac:dyDescent="0.2">
      <c r="A146"/>
      <c r="B146"/>
      <c r="C146"/>
      <c r="D146"/>
      <c r="E146"/>
      <c r="F146"/>
      <c r="G146"/>
      <c r="H146"/>
      <c r="I146"/>
      <c r="J146"/>
      <c r="K146"/>
    </row>
    <row r="147" spans="1:11" ht="15.75" customHeight="1" x14ac:dyDescent="0.2">
      <c r="F147" s="16"/>
    </row>
    <row r="148" spans="1:11" ht="15.75" customHeight="1" x14ac:dyDescent="0.2">
      <c r="F148" s="16"/>
    </row>
    <row r="149" spans="1:11" ht="15.75" customHeight="1" x14ac:dyDescent="0.2">
      <c r="F149" s="16"/>
    </row>
    <row r="150" spans="1:11" ht="15.75" customHeight="1" x14ac:dyDescent="0.2"/>
    <row r="151" spans="1:11" ht="15.75" customHeight="1" x14ac:dyDescent="0.2"/>
    <row r="152" spans="1:11" ht="15.75" customHeight="1" x14ac:dyDescent="0.2"/>
    <row r="153" spans="1:11" ht="15.75" customHeight="1" x14ac:dyDescent="0.2"/>
    <row r="154" spans="1:11" ht="15.75" customHeight="1" x14ac:dyDescent="0.2"/>
    <row r="155" spans="1:11" ht="15.75" customHeight="1" x14ac:dyDescent="0.2"/>
    <row r="156" spans="1:11" ht="15.75" customHeight="1" x14ac:dyDescent="0.2"/>
    <row r="157" spans="1:11" ht="15.75" customHeight="1" x14ac:dyDescent="0.2"/>
    <row r="158" spans="1:11" ht="15.75" customHeight="1" x14ac:dyDescent="0.2"/>
    <row r="159" spans="1:11" ht="15.75" customHeight="1" x14ac:dyDescent="0.2"/>
    <row r="160" spans="1:11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spans="1:7" ht="15.75" customHeight="1" x14ac:dyDescent="0.2"/>
    <row r="1090" spans="1:7" ht="15.75" customHeight="1" x14ac:dyDescent="0.2"/>
    <row r="1091" spans="1:7" ht="15.75" customHeight="1" x14ac:dyDescent="0.2"/>
    <row r="1092" spans="1:7" ht="15.75" customHeight="1" x14ac:dyDescent="0.2"/>
    <row r="1093" spans="1:7" ht="15.75" customHeight="1" x14ac:dyDescent="0.2"/>
    <row r="1094" spans="1:7" ht="15.75" customHeight="1" x14ac:dyDescent="0.2"/>
    <row r="1095" spans="1:7" ht="15.75" customHeight="1" x14ac:dyDescent="0.2">
      <c r="A1095" s="1"/>
      <c r="B1095" s="8"/>
      <c r="C1095" s="8"/>
      <c r="D1095" s="8"/>
      <c r="E1095" s="8"/>
      <c r="F1095" s="16"/>
      <c r="G1095" s="15"/>
    </row>
  </sheetData>
  <sheetProtection algorithmName="SHA-512" hashValue="ljpo5qlAWcQhnUKA9e+rkt1XqrMfSWkC2/vBfm+GC/VrDa/nPw48eanKEhHhBpM6Qz/c9kmtyas5wXfnAOBrPw==" saltValue="6EUb0bKzNTfVI18MTUBU4w==" spinCount="100000" sheet="1" objects="1" scenarios="1"/>
  <dataValidations count="4">
    <dataValidation type="list" allowBlank="1" showInputMessage="1" showErrorMessage="1" sqref="G52" xr:uid="{075C7E94-B496-B844-A3BB-428798BAEC08}">
      <formula1>#REF!</formula1>
    </dataValidation>
    <dataValidation type="list" allowBlank="1" showInputMessage="1" showErrorMessage="1" sqref="J132:J140" xr:uid="{59E4C611-8F7B-BF4A-AF14-4ED5CDB14A92}">
      <formula1>"Draft,Submitted,Under Review,Approved,Denied"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I132:I140" xr:uid="{A9581184-9F61-F748-948A-BA1C91927DED}">
      <formula1>"ENOUGH Funding,Non-ENOUGH Cash Contribution,Non-ENOUGH In-Kind"</formula1>
    </dataValidation>
    <dataValidation type="list" allowBlank="1" showInputMessage="1" showErrorMessage="1" sqref="G132:G140" xr:uid="{CFA18FBF-A1B2-C742-AEB4-9AE131568254}">
      <formula1>"Reallocation,Underbudgeted originally,Scope change,Staffing change,Vendor/price change,Timing change,Compliance/procurement issue,Other"</formula1>
    </dataValidation>
  </dataValidations>
  <pageMargins left="0.7" right="0.7" top="0.75" bottom="0.75" header="0" footer="0"/>
  <pageSetup scale="5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D1095"/>
  <sheetViews>
    <sheetView zoomScale="75" workbookViewId="0">
      <selection activeCell="G2" sqref="G2"/>
    </sheetView>
  </sheetViews>
  <sheetFormatPr baseColWidth="10" defaultColWidth="11.1640625" defaultRowHeight="15" customHeight="1" x14ac:dyDescent="0.2"/>
  <cols>
    <col min="1" max="1" width="22.5" style="4" customWidth="1"/>
    <col min="2" max="2" width="40" style="12" customWidth="1"/>
    <col min="3" max="5" width="15.83203125" style="12" customWidth="1"/>
    <col min="6" max="6" width="15.83203125" style="17" customWidth="1"/>
    <col min="7" max="7" width="31.6640625" style="14" customWidth="1"/>
    <col min="8" max="8" width="21.6640625" style="14" customWidth="1"/>
    <col min="9" max="9" width="15.83203125" style="14" customWidth="1"/>
    <col min="10" max="10" width="20.83203125" style="14" customWidth="1"/>
    <col min="11" max="11" width="31.6640625" style="14" customWidth="1"/>
    <col min="12" max="12" width="20.83203125" customWidth="1"/>
    <col min="13" max="13" width="21.6640625" customWidth="1"/>
    <col min="14" max="14" width="38.33203125" customWidth="1"/>
    <col min="15" max="27" width="0" hidden="1" customWidth="1"/>
  </cols>
  <sheetData>
    <row r="1" spans="1:26" ht="40" x14ac:dyDescent="0.25">
      <c r="A1" s="43" t="s">
        <v>152</v>
      </c>
      <c r="B1" s="49"/>
      <c r="C1" s="49"/>
      <c r="D1" s="49"/>
      <c r="E1" s="49"/>
      <c r="F1" s="49"/>
      <c r="G1" s="49"/>
      <c r="H1" s="49"/>
      <c r="I1" s="49"/>
      <c r="J1" s="4"/>
      <c r="K1" s="4" t="str" cm="1">
        <f t="array" ref="K1:Y1">_xlfn.LET(_xlpm.org,"Partner 1",_xlpm.blank,_xlfn.HSTACK("","","","","","","","","","","","","","",""),_xlpm.personnel,_xlfn.HSTACK(IF(TRIM($A$5:$A$19)&lt;&gt;"",_xlpm.org,""),IF(TRIM($A$5:$A$19)&lt;&gt;"","Personnel",""),IF(TRIM($A$5:$A$19)="","",$A$5:$A$19),$B$5:$E$19,IF($F$5:$F$19="","",$F$5:$F$19),IF(TRIM($A$5:$A$19)&lt;&gt;"","",""),IF($G$5:$G$19="","",$G$5:$G$19),IF($H$5:$H$19="","",$H$5:$H$19),IF(TRIM($A$5:$A$19)="","",ROW($A$5:$A$19)),IF(TRIM($A$5:$A$19)&lt;&gt;"","",""),IF(TRIM($A$5:$A$19)&lt;&gt;"","Use primary program",""),IF($I$5:$I$19="","",$I$5:$I$19)),_xlpm.opx,_xlfn.HSTACK(IF(TRIM($A$21:$A$35)&lt;&gt;"",_xlpm.org,""),IF(TRIM($A$21:$A$35)&lt;&gt;"","Operating Expenses",""),IF(TRIM($A$21:$A$35)="","",$A$21:$A$35),$B$21:$E$35,IF($F$21:$F$35="","",$F$21:$F$35),IF(TRIM($A$21:$A$35)&lt;&gt;"","",""),IF($G$21:$G$35="","",$G$21:$G$35),IF($H$21:$H$35="","",$H$21:$H$35),IF(TRIM($A$21:$A$35)="","",ROW($A$21:$A$35)),IF(TRIM($A$21:$A$35)&lt;&gt;"","",""),IF(TRIM($A$21:$A$35)&lt;&gt;"","Use primary program",""),IF($I$21:$I$35="","",$I$21:$I$35)),_xlpm.travel,_xlfn.HSTACK(IF(TRIM($A$37:$A$51)&lt;&gt;"",_xlpm.org,""),IF(TRIM($A$37:$A$51)&lt;&gt;"","Travel",""),IF(TRIM($A$37:$A$51)="","",$A$37:$A$51),$B$37:$E$51,IF($F$37:$F$51="","",$F$37:$F$51),IF(TRIM($A$37:$A$51)&lt;&gt;"","",""),IF($G$37:$G$51="","",$G$37:$G$51),IF($H$37:$H$51="","",$H$37:$H$51),IF(TRIM($A$37:$A$51)="","",ROW($A$37:$A$51)),IF(TRIM($A$37:$A$51)&lt;&gt;"","",""),IF(TRIM($A$37:$A$51)&lt;&gt;"","Use primary program",""),IF($I$37:$I$51="","",$I$37:$I$51)),_xlpm.professional,_xlfn.HSTACK(IF(TRIM($A$53:$A$67)&lt;&gt;"",_xlpm.org,""),IF(TRIM($A$53:$A$67)&lt;&gt;"","Professional Services",""),IF(TRIM($A$53:$A$67)="","",$A$53:$A$67),$B$53:$E$67,IF($F$53:$F$67="","",$F$53:$F$67),IF(TRIM($A$53:$A$67)&lt;&gt;"","",""),IF($G$53:$G$67="","",$G$53:$G$67),IF($H$53:$H$67="","",$H$53:$H$67),IF(TRIM($A$53:$A$67)="","",ROW($A$53:$A$67)),IF(TRIM($A$53:$A$67)&lt;&gt;"","",""),IF(TRIM($A$53:$A$67)&lt;&gt;"","Use primary program",""),IF($I$53:$I$67="","",$I$53:$I$67)),_xlpm.equipment,_xlfn.HSTACK(IF(TRIM($A$69:$A$82)&lt;&gt;"",_xlpm.org,""),IF(TRIM($A$69:$A$82)&lt;&gt;"","Equipment",""),IF(TRIM($A$69:$A$82)="","",$A$69:$A$82),$B$69:$E$82,IF($F$69:$F$82="","",$F$69:$F$82),IF(TRIM($A$69:$A$82)&lt;&gt;"","",""),IF($G$69:$G$82="","",$G$69:$G$82),IF($H$69:$H$82="","",$H$69:$H$82),IF(TRIM($A$69:$A$82)="","",ROW($A$69:$A$82)),IF(TRIM($A$69:$A$82)&lt;&gt;"","",""),IF(TRIM($A$69:$A$82)&lt;&gt;"","Use primary program",""),IF($I$69:$I$82="","",$I$69:$I$82)),_xlpm.other,_xlfn.HSTACK(IF(TRIM($A$84:$A$98)&lt;&gt;"",_xlpm.org,""),IF(TRIM($A$84:$A$98)&lt;&gt;"","Other",""),IF(TRIM($A$84:$A$98)="","",$A$84:$A$98),$B$84:$E$98,IF($F$84:$F$98="","",$F$84:$F$98),IF(TRIM($A$84:$A$98)&lt;&gt;"","",""),IF($G$84:$G$98="","",$G$84:$G$98),IF($H$84:$H$98="","",$H$84:$H$98),IF(TRIM($A$84:$A$98)="","",ROW($A$84:$A$98)),IF(TRIM($A$84:$A$98)&lt;&gt;"","",""),IF(TRIM($A$84:$A$98)&lt;&gt;"","Use primary program",""),IF($I$84:$I$98="","",$I$84:$I$98)),_xlpm.src,_xlfn.VSTACK(_xlpm.personnel,_xlpm.opx,_xlpm.travel,_xlpm.professional,_xlpm.equipment,_xlpm.other),IFERROR(_xlfn._xlws.FILTER(_xlpm.src,INDEX(_xlpm.src,,3)&lt;&gt;""),_xlpm.blank))</f>
        <v/>
      </c>
      <c r="L1" s="4" t="str">
        <v/>
      </c>
      <c r="M1" s="4" t="str">
        <v/>
      </c>
      <c r="N1" s="4" t="str">
        <v/>
      </c>
      <c r="O1" s="4" t="str">
        <v/>
      </c>
      <c r="P1" s="4" t="str">
        <v/>
      </c>
      <c r="Q1" s="4" t="str">
        <v/>
      </c>
      <c r="R1" s="4" t="str">
        <v/>
      </c>
      <c r="S1" s="4" t="str">
        <v/>
      </c>
      <c r="T1" s="4" t="str">
        <v/>
      </c>
      <c r="U1" s="4" t="str">
        <v/>
      </c>
      <c r="V1" s="4" t="str">
        <v/>
      </c>
      <c r="W1" s="4" t="str">
        <v/>
      </c>
      <c r="X1" s="4" t="str">
        <v/>
      </c>
      <c r="Y1" s="4" t="str">
        <v/>
      </c>
      <c r="Z1" s="4"/>
    </row>
    <row r="2" spans="1:26" ht="85" x14ac:dyDescent="0.2">
      <c r="A2" s="50"/>
      <c r="B2" s="50"/>
      <c r="C2" s="50"/>
      <c r="D2" s="50"/>
      <c r="E2" s="50"/>
      <c r="F2" s="50"/>
      <c r="G2" s="51" t="s">
        <v>72</v>
      </c>
      <c r="H2" s="51" t="s">
        <v>73</v>
      </c>
      <c r="I2" s="51" t="s">
        <v>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51" x14ac:dyDescent="0.2">
      <c r="A3" s="52"/>
      <c r="B3" s="53" t="s">
        <v>10</v>
      </c>
      <c r="C3" s="53" t="s">
        <v>22</v>
      </c>
      <c r="D3" s="53" t="s">
        <v>23</v>
      </c>
      <c r="E3" s="53" t="s">
        <v>24</v>
      </c>
      <c r="F3" s="54" t="s">
        <v>161</v>
      </c>
      <c r="G3" s="55" t="s">
        <v>40</v>
      </c>
      <c r="H3" s="55" t="s">
        <v>41</v>
      </c>
      <c r="I3" s="55" t="s">
        <v>42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34" x14ac:dyDescent="0.2">
      <c r="A4" s="56" t="s">
        <v>13</v>
      </c>
      <c r="B4" s="57">
        <f>SUM(B5:B19)</f>
        <v>0</v>
      </c>
      <c r="C4" s="57">
        <f>SUM(C5:C19)</f>
        <v>0</v>
      </c>
      <c r="D4" s="57">
        <f>SUM(D5:D19)</f>
        <v>0</v>
      </c>
      <c r="E4" s="58">
        <f>SUM(E5:E19)</f>
        <v>0</v>
      </c>
      <c r="F4" s="59" t="s">
        <v>67</v>
      </c>
      <c r="G4" s="55" t="s">
        <v>68</v>
      </c>
      <c r="H4" s="55" t="s">
        <v>69</v>
      </c>
      <c r="I4" s="55" t="s">
        <v>70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6" x14ac:dyDescent="0.2">
      <c r="A5" s="18"/>
      <c r="B5" s="19"/>
      <c r="C5" s="19"/>
      <c r="D5" s="19"/>
      <c r="E5" s="60" t="str">
        <f t="shared" ref="E5:E17" si="0">IF(COUNTA(A5:D5,F5:I5)=0,"",SUM(B5:D5))</f>
        <v/>
      </c>
      <c r="F5" s="20"/>
      <c r="G5" s="21"/>
      <c r="H5" s="21"/>
      <c r="I5" s="21"/>
      <c r="J5" s="235"/>
      <c r="K5" s="23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6" x14ac:dyDescent="0.2">
      <c r="A6" s="18"/>
      <c r="B6" s="19"/>
      <c r="C6" s="19"/>
      <c r="D6" s="19"/>
      <c r="E6" s="60" t="str">
        <f t="shared" si="0"/>
        <v/>
      </c>
      <c r="F6" s="20"/>
      <c r="G6" s="21"/>
      <c r="H6" s="21"/>
      <c r="I6" s="21"/>
      <c r="J6" s="235"/>
      <c r="K6" s="235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6" x14ac:dyDescent="0.2">
      <c r="A7" s="18"/>
      <c r="B7" s="19"/>
      <c r="C7" s="19"/>
      <c r="D7" s="19"/>
      <c r="E7" s="60" t="str">
        <f t="shared" si="0"/>
        <v/>
      </c>
      <c r="F7" s="20"/>
      <c r="G7" s="21"/>
      <c r="H7" s="21"/>
      <c r="I7" s="21"/>
      <c r="J7" s="235"/>
      <c r="K7" s="23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6" x14ac:dyDescent="0.2">
      <c r="A8" s="18"/>
      <c r="B8" s="19"/>
      <c r="C8" s="19"/>
      <c r="D8" s="19"/>
      <c r="E8" s="60" t="str">
        <f t="shared" si="0"/>
        <v/>
      </c>
      <c r="F8" s="20"/>
      <c r="G8" s="21"/>
      <c r="H8" s="21"/>
      <c r="I8" s="21"/>
      <c r="J8" s="235"/>
      <c r="K8" s="235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" x14ac:dyDescent="0.2">
      <c r="A9" s="18"/>
      <c r="B9" s="19"/>
      <c r="C9" s="19"/>
      <c r="D9" s="19"/>
      <c r="E9" s="60" t="str">
        <f t="shared" si="0"/>
        <v/>
      </c>
      <c r="F9" s="20"/>
      <c r="G9" s="21"/>
      <c r="H9" s="21"/>
      <c r="I9" s="21"/>
      <c r="J9" s="235"/>
      <c r="K9" s="235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6" x14ac:dyDescent="0.2">
      <c r="A10" s="18"/>
      <c r="B10" s="19"/>
      <c r="C10" s="19"/>
      <c r="D10" s="19"/>
      <c r="E10" s="60" t="str">
        <f t="shared" si="0"/>
        <v/>
      </c>
      <c r="F10" s="20"/>
      <c r="G10" s="21"/>
      <c r="H10" s="21"/>
      <c r="I10" s="21"/>
      <c r="J10" s="235"/>
      <c r="K10" s="235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6" x14ac:dyDescent="0.2">
      <c r="A11" s="18"/>
      <c r="B11" s="19"/>
      <c r="C11" s="19"/>
      <c r="D11" s="19"/>
      <c r="E11" s="60" t="str">
        <f t="shared" si="0"/>
        <v/>
      </c>
      <c r="F11" s="20"/>
      <c r="G11" s="21"/>
      <c r="H11" s="21"/>
      <c r="I11" s="21"/>
      <c r="J11" s="235"/>
      <c r="K11" s="23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6" x14ac:dyDescent="0.2">
      <c r="A12" s="18"/>
      <c r="B12" s="19"/>
      <c r="C12" s="19"/>
      <c r="D12" s="19"/>
      <c r="E12" s="60" t="str">
        <f t="shared" si="0"/>
        <v/>
      </c>
      <c r="F12" s="20"/>
      <c r="G12" s="21"/>
      <c r="H12" s="21"/>
      <c r="I12" s="21"/>
      <c r="J12" s="235"/>
      <c r="K12" s="235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" x14ac:dyDescent="0.2">
      <c r="A13" s="18"/>
      <c r="B13" s="19"/>
      <c r="C13" s="19"/>
      <c r="D13" s="19"/>
      <c r="E13" s="60" t="str">
        <f t="shared" si="0"/>
        <v/>
      </c>
      <c r="F13" s="20"/>
      <c r="G13" s="21"/>
      <c r="H13" s="21"/>
      <c r="I13" s="21"/>
      <c r="J13" s="235"/>
      <c r="K13" s="235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6" x14ac:dyDescent="0.2">
      <c r="A14" s="18"/>
      <c r="B14" s="19"/>
      <c r="C14" s="19"/>
      <c r="D14" s="19"/>
      <c r="E14" s="60" t="str">
        <f t="shared" si="0"/>
        <v/>
      </c>
      <c r="F14" s="20"/>
      <c r="G14" s="21"/>
      <c r="H14" s="21"/>
      <c r="I14" s="21"/>
      <c r="J14" s="235"/>
      <c r="K14" s="235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" x14ac:dyDescent="0.2">
      <c r="A15" s="18"/>
      <c r="B15" s="19"/>
      <c r="C15" s="19"/>
      <c r="D15" s="19"/>
      <c r="E15" s="60" t="str">
        <f t="shared" si="0"/>
        <v/>
      </c>
      <c r="F15" s="20"/>
      <c r="G15" s="21"/>
      <c r="H15" s="21"/>
      <c r="I15" s="21"/>
      <c r="J15" s="235"/>
      <c r="K15" s="235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6" x14ac:dyDescent="0.2">
      <c r="A16" s="18"/>
      <c r="B16" s="19"/>
      <c r="C16" s="19"/>
      <c r="D16" s="19"/>
      <c r="E16" s="60" t="str">
        <f t="shared" si="0"/>
        <v/>
      </c>
      <c r="F16" s="20"/>
      <c r="G16" s="21"/>
      <c r="H16" s="21"/>
      <c r="I16" s="21"/>
      <c r="J16" s="235"/>
      <c r="K16" s="235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" x14ac:dyDescent="0.2">
      <c r="A17" s="18"/>
      <c r="B17" s="19"/>
      <c r="C17" s="19"/>
      <c r="D17" s="19"/>
      <c r="E17" s="60" t="str">
        <f t="shared" si="0"/>
        <v/>
      </c>
      <c r="F17" s="20"/>
      <c r="G17" s="21"/>
      <c r="H17" s="21"/>
      <c r="I17" s="21"/>
      <c r="J17" s="235"/>
      <c r="K17" s="235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6" x14ac:dyDescent="0.2">
      <c r="A18" s="18"/>
      <c r="B18" s="19"/>
      <c r="C18" s="19"/>
      <c r="D18" s="19"/>
      <c r="E18" s="60"/>
      <c r="F18" s="20"/>
      <c r="G18" s="21"/>
      <c r="H18" s="21"/>
      <c r="I18" s="21"/>
      <c r="J18" s="235"/>
      <c r="K18" s="23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6" x14ac:dyDescent="0.2">
      <c r="A19" s="18"/>
      <c r="B19" s="19"/>
      <c r="C19" s="19"/>
      <c r="D19" s="19"/>
      <c r="E19" s="60"/>
      <c r="F19" s="20"/>
      <c r="G19" s="21"/>
      <c r="H19" s="21"/>
      <c r="I19" s="21"/>
      <c r="J19" s="235"/>
      <c r="K19" s="23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51" x14ac:dyDescent="0.2">
      <c r="A20" s="56" t="s">
        <v>14</v>
      </c>
      <c r="B20" s="57">
        <f>SUM(B21:B35)</f>
        <v>0</v>
      </c>
      <c r="C20" s="57">
        <f>SUM(C21:C35)</f>
        <v>0</v>
      </c>
      <c r="D20" s="57">
        <f>SUM(D21:D35)</f>
        <v>0</v>
      </c>
      <c r="E20" s="58">
        <f>SUM(E21:E35)</f>
        <v>0</v>
      </c>
      <c r="F20" s="59" t="s">
        <v>48</v>
      </c>
      <c r="G20" s="55" t="s">
        <v>71</v>
      </c>
      <c r="H20" s="55" t="s">
        <v>51</v>
      </c>
      <c r="I20" s="55" t="s">
        <v>42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6" x14ac:dyDescent="0.2">
      <c r="A21" s="18"/>
      <c r="B21" s="19"/>
      <c r="C21" s="19"/>
      <c r="D21" s="19"/>
      <c r="E21" s="60" t="str">
        <f t="shared" ref="E21:E35" si="1">IF(COUNTA(A21:D21,F21:I21)=0,"",SUM(B21:D21))</f>
        <v/>
      </c>
      <c r="F21" s="20"/>
      <c r="G21" s="21"/>
      <c r="H21" s="21"/>
      <c r="I21" s="21"/>
      <c r="J21" s="235"/>
      <c r="K21" s="23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6" x14ac:dyDescent="0.2">
      <c r="A22" s="18"/>
      <c r="B22" s="19"/>
      <c r="C22" s="19"/>
      <c r="D22" s="19"/>
      <c r="E22" s="60" t="str">
        <f t="shared" si="1"/>
        <v/>
      </c>
      <c r="F22" s="20"/>
      <c r="G22" s="21"/>
      <c r="H22" s="21"/>
      <c r="I22" s="21"/>
      <c r="J22" s="235"/>
      <c r="K22" s="23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6" x14ac:dyDescent="0.2">
      <c r="A23" s="18"/>
      <c r="B23" s="19"/>
      <c r="C23" s="19"/>
      <c r="D23" s="19"/>
      <c r="E23" s="60" t="str">
        <f t="shared" si="1"/>
        <v/>
      </c>
      <c r="F23" s="20"/>
      <c r="G23" s="21"/>
      <c r="H23" s="21"/>
      <c r="I23" s="21"/>
      <c r="J23" s="235"/>
      <c r="K23" s="235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6" x14ac:dyDescent="0.2">
      <c r="A24" s="18"/>
      <c r="B24" s="19"/>
      <c r="C24" s="19"/>
      <c r="D24" s="19"/>
      <c r="E24" s="60" t="str">
        <f t="shared" si="1"/>
        <v/>
      </c>
      <c r="F24" s="20"/>
      <c r="G24" s="21"/>
      <c r="H24" s="21"/>
      <c r="I24" s="21"/>
      <c r="J24" s="235"/>
      <c r="K24" s="235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6" x14ac:dyDescent="0.2">
      <c r="A25" s="18"/>
      <c r="B25" s="19"/>
      <c r="C25" s="19"/>
      <c r="D25" s="19"/>
      <c r="E25" s="60" t="str">
        <f t="shared" si="1"/>
        <v/>
      </c>
      <c r="F25" s="20"/>
      <c r="G25" s="21"/>
      <c r="H25" s="21"/>
      <c r="I25" s="21"/>
      <c r="J25" s="235"/>
      <c r="K25" s="23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6" x14ac:dyDescent="0.2">
      <c r="A26" s="18"/>
      <c r="B26" s="19"/>
      <c r="C26" s="19"/>
      <c r="D26" s="19"/>
      <c r="E26" s="60" t="str">
        <f t="shared" si="1"/>
        <v/>
      </c>
      <c r="F26" s="20"/>
      <c r="G26" s="21"/>
      <c r="H26" s="21"/>
      <c r="I26" s="21"/>
      <c r="J26" s="235"/>
      <c r="K26" s="235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6" x14ac:dyDescent="0.2">
      <c r="A27" s="18"/>
      <c r="B27" s="19"/>
      <c r="C27" s="19"/>
      <c r="D27" s="19"/>
      <c r="E27" s="60" t="str">
        <f t="shared" si="1"/>
        <v/>
      </c>
      <c r="F27" s="20"/>
      <c r="G27" s="21"/>
      <c r="H27" s="21"/>
      <c r="I27" s="21"/>
      <c r="J27" s="235"/>
      <c r="K27" s="235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6" x14ac:dyDescent="0.2">
      <c r="A28" s="18"/>
      <c r="B28" s="19"/>
      <c r="C28" s="19"/>
      <c r="D28" s="19"/>
      <c r="E28" s="60" t="str">
        <f t="shared" si="1"/>
        <v/>
      </c>
      <c r="F28" s="20"/>
      <c r="G28" s="21"/>
      <c r="H28" s="21"/>
      <c r="I28" s="21"/>
      <c r="J28" s="235"/>
      <c r="K28" s="235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6" x14ac:dyDescent="0.2">
      <c r="A29" s="18"/>
      <c r="B29" s="19"/>
      <c r="C29" s="19"/>
      <c r="D29" s="19"/>
      <c r="E29" s="60" t="str">
        <f t="shared" si="1"/>
        <v/>
      </c>
      <c r="F29" s="20"/>
      <c r="G29" s="21"/>
      <c r="H29" s="21"/>
      <c r="I29" s="21"/>
      <c r="J29" s="235"/>
      <c r="K29" s="235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6" x14ac:dyDescent="0.2">
      <c r="A30" s="18"/>
      <c r="B30" s="19"/>
      <c r="C30" s="19"/>
      <c r="D30" s="19"/>
      <c r="E30" s="60" t="str">
        <f t="shared" si="1"/>
        <v/>
      </c>
      <c r="F30" s="20"/>
      <c r="G30" s="21"/>
      <c r="H30" s="21"/>
      <c r="I30" s="21"/>
      <c r="J30" s="235"/>
      <c r="K30" s="235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6" x14ac:dyDescent="0.2">
      <c r="A31" s="18"/>
      <c r="B31" s="19"/>
      <c r="C31" s="19"/>
      <c r="D31" s="19"/>
      <c r="E31" s="60" t="str">
        <f t="shared" si="1"/>
        <v/>
      </c>
      <c r="F31" s="20"/>
      <c r="G31" s="21"/>
      <c r="H31" s="21"/>
      <c r="I31" s="21"/>
      <c r="J31" s="235"/>
      <c r="K31" s="235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6" x14ac:dyDescent="0.2">
      <c r="A32" s="18"/>
      <c r="B32" s="19"/>
      <c r="C32" s="19"/>
      <c r="D32" s="19"/>
      <c r="E32" s="60" t="str">
        <f t="shared" si="1"/>
        <v/>
      </c>
      <c r="F32" s="20"/>
      <c r="G32" s="21"/>
      <c r="H32" s="21"/>
      <c r="I32" s="21"/>
      <c r="J32" s="235"/>
      <c r="K32" s="23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6" x14ac:dyDescent="0.2">
      <c r="A33" s="18"/>
      <c r="B33" s="19"/>
      <c r="C33" s="19"/>
      <c r="D33" s="19"/>
      <c r="E33" s="60" t="str">
        <f t="shared" si="1"/>
        <v/>
      </c>
      <c r="F33" s="20"/>
      <c r="G33" s="21"/>
      <c r="H33" s="21"/>
      <c r="I33" s="21"/>
      <c r="J33" s="235"/>
      <c r="K33" s="235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6" x14ac:dyDescent="0.2">
      <c r="A34" s="18"/>
      <c r="B34" s="19"/>
      <c r="C34" s="19"/>
      <c r="D34" s="19"/>
      <c r="E34" s="60" t="str">
        <f t="shared" si="1"/>
        <v/>
      </c>
      <c r="F34" s="20"/>
      <c r="G34" s="21"/>
      <c r="H34" s="21"/>
      <c r="I34" s="21"/>
      <c r="J34" s="235"/>
      <c r="K34" s="23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6" x14ac:dyDescent="0.2">
      <c r="A35" s="18"/>
      <c r="B35" s="19"/>
      <c r="C35" s="19"/>
      <c r="D35" s="19"/>
      <c r="E35" s="60" t="str">
        <f t="shared" si="1"/>
        <v/>
      </c>
      <c r="F35" s="20"/>
      <c r="G35" s="21"/>
      <c r="H35" s="21"/>
      <c r="I35" s="21"/>
      <c r="J35" s="235"/>
      <c r="K35" s="23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68" x14ac:dyDescent="0.2">
      <c r="A36" s="56" t="s">
        <v>15</v>
      </c>
      <c r="B36" s="57">
        <f>SUM(B37:B51)</f>
        <v>0</v>
      </c>
      <c r="C36" s="57">
        <f>SUM(C37:C51)</f>
        <v>0</v>
      </c>
      <c r="D36" s="57">
        <f>SUM(D37:D51)</f>
        <v>0</v>
      </c>
      <c r="E36" s="58">
        <f>SUM(E37:E51)</f>
        <v>0</v>
      </c>
      <c r="F36" s="59" t="s">
        <v>162</v>
      </c>
      <c r="G36" s="55" t="s">
        <v>71</v>
      </c>
      <c r="H36" s="55" t="s">
        <v>51</v>
      </c>
      <c r="I36" s="55" t="s">
        <v>42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6" x14ac:dyDescent="0.2">
      <c r="A37" s="18"/>
      <c r="B37" s="19"/>
      <c r="C37" s="19"/>
      <c r="D37" s="19"/>
      <c r="E37" s="60" t="str">
        <f t="shared" ref="E37:E51" si="2">IF(COUNTA(A37:D37,F37:I37)=0,"",SUM(B37:D37))</f>
        <v/>
      </c>
      <c r="F37" s="20"/>
      <c r="G37" s="21"/>
      <c r="H37" s="21"/>
      <c r="I37" s="21"/>
      <c r="J37" s="235"/>
      <c r="K37" s="23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6" x14ac:dyDescent="0.2">
      <c r="A38" s="18"/>
      <c r="B38" s="19"/>
      <c r="C38" s="19"/>
      <c r="D38" s="19"/>
      <c r="E38" s="60" t="str">
        <f t="shared" si="2"/>
        <v/>
      </c>
      <c r="F38" s="20"/>
      <c r="G38" s="21"/>
      <c r="H38" s="21"/>
      <c r="I38" s="21"/>
      <c r="J38" s="235"/>
      <c r="K38" s="23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6" x14ac:dyDescent="0.2">
      <c r="A39" s="18"/>
      <c r="B39" s="19"/>
      <c r="C39" s="19"/>
      <c r="D39" s="19"/>
      <c r="E39" s="60" t="str">
        <f t="shared" si="2"/>
        <v/>
      </c>
      <c r="F39" s="20"/>
      <c r="G39" s="21"/>
      <c r="H39" s="21"/>
      <c r="I39" s="21"/>
      <c r="J39" s="235"/>
      <c r="K39" s="23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6" x14ac:dyDescent="0.2">
      <c r="A40" s="18"/>
      <c r="B40" s="19"/>
      <c r="C40" s="19"/>
      <c r="D40" s="19"/>
      <c r="E40" s="60" t="str">
        <f t="shared" si="2"/>
        <v/>
      </c>
      <c r="F40" s="20"/>
      <c r="G40" s="21"/>
      <c r="H40" s="21"/>
      <c r="I40" s="21"/>
      <c r="J40" s="235"/>
      <c r="K40" s="23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6" x14ac:dyDescent="0.2">
      <c r="A41" s="18"/>
      <c r="B41" s="19"/>
      <c r="C41" s="19"/>
      <c r="D41" s="19"/>
      <c r="E41" s="60" t="str">
        <f t="shared" si="2"/>
        <v/>
      </c>
      <c r="F41" s="20"/>
      <c r="G41" s="21"/>
      <c r="H41" s="21"/>
      <c r="I41" s="21"/>
      <c r="J41" s="235"/>
      <c r="K41" s="23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6" x14ac:dyDescent="0.2">
      <c r="A42" s="18"/>
      <c r="B42" s="19"/>
      <c r="C42" s="19"/>
      <c r="D42" s="19"/>
      <c r="E42" s="60" t="str">
        <f t="shared" si="2"/>
        <v/>
      </c>
      <c r="F42" s="20"/>
      <c r="G42" s="21"/>
      <c r="H42" s="21"/>
      <c r="I42" s="21"/>
      <c r="J42" s="235"/>
      <c r="K42" s="23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6" x14ac:dyDescent="0.2">
      <c r="A43" s="18"/>
      <c r="B43" s="19"/>
      <c r="C43" s="19"/>
      <c r="D43" s="19"/>
      <c r="E43" s="60" t="str">
        <f t="shared" si="2"/>
        <v/>
      </c>
      <c r="F43" s="20"/>
      <c r="G43" s="21"/>
      <c r="H43" s="21"/>
      <c r="I43" s="21"/>
      <c r="J43" s="235"/>
      <c r="K43" s="23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6" x14ac:dyDescent="0.2">
      <c r="A44" s="18"/>
      <c r="B44" s="19"/>
      <c r="C44" s="19"/>
      <c r="D44" s="19"/>
      <c r="E44" s="60" t="str">
        <f t="shared" si="2"/>
        <v/>
      </c>
      <c r="F44" s="20"/>
      <c r="G44" s="21"/>
      <c r="H44" s="21"/>
      <c r="I44" s="21"/>
      <c r="J44" s="235"/>
      <c r="K44" s="23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6" x14ac:dyDescent="0.2">
      <c r="A45" s="18"/>
      <c r="B45" s="19"/>
      <c r="C45" s="19"/>
      <c r="D45" s="19"/>
      <c r="E45" s="60" t="str">
        <f t="shared" si="2"/>
        <v/>
      </c>
      <c r="F45" s="20"/>
      <c r="G45" s="21"/>
      <c r="H45" s="21"/>
      <c r="I45" s="21"/>
      <c r="J45" s="235"/>
      <c r="K45" s="23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6" x14ac:dyDescent="0.2">
      <c r="A46" s="18"/>
      <c r="B46" s="19"/>
      <c r="C46" s="19"/>
      <c r="D46" s="19"/>
      <c r="E46" s="60" t="str">
        <f t="shared" si="2"/>
        <v/>
      </c>
      <c r="F46" s="20"/>
      <c r="G46" s="21"/>
      <c r="H46" s="21"/>
      <c r="I46" s="21"/>
      <c r="J46" s="235"/>
      <c r="K46" s="23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6" x14ac:dyDescent="0.2">
      <c r="A47" s="18"/>
      <c r="B47" s="19"/>
      <c r="C47" s="19"/>
      <c r="D47" s="19"/>
      <c r="E47" s="60" t="str">
        <f t="shared" si="2"/>
        <v/>
      </c>
      <c r="F47" s="20"/>
      <c r="G47" s="21"/>
      <c r="H47" s="21"/>
      <c r="I47" s="21"/>
      <c r="J47" s="235"/>
      <c r="K47" s="23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6" x14ac:dyDescent="0.2">
      <c r="A48" s="18"/>
      <c r="B48" s="19"/>
      <c r="C48" s="19"/>
      <c r="D48" s="19"/>
      <c r="E48" s="60" t="str">
        <f t="shared" si="2"/>
        <v/>
      </c>
      <c r="F48" s="20"/>
      <c r="G48" s="21"/>
      <c r="H48" s="21"/>
      <c r="I48" s="21"/>
      <c r="J48" s="235"/>
      <c r="K48" s="23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6" x14ac:dyDescent="0.2">
      <c r="A49" s="18"/>
      <c r="B49" s="19"/>
      <c r="C49" s="19"/>
      <c r="D49" s="19"/>
      <c r="E49" s="60" t="str">
        <f t="shared" si="2"/>
        <v/>
      </c>
      <c r="F49" s="20"/>
      <c r="G49" s="21"/>
      <c r="H49" s="21"/>
      <c r="I49" s="21"/>
      <c r="J49" s="235"/>
      <c r="K49" s="23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6" x14ac:dyDescent="0.2">
      <c r="A50" s="18"/>
      <c r="B50" s="19"/>
      <c r="C50" s="19"/>
      <c r="D50" s="19"/>
      <c r="E50" s="60" t="str">
        <f t="shared" si="2"/>
        <v/>
      </c>
      <c r="F50" s="20"/>
      <c r="G50" s="21"/>
      <c r="H50" s="21"/>
      <c r="I50" s="21"/>
      <c r="J50" s="235"/>
      <c r="K50" s="23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6" x14ac:dyDescent="0.2">
      <c r="A51" s="18"/>
      <c r="B51" s="19"/>
      <c r="C51" s="19"/>
      <c r="D51" s="19"/>
      <c r="E51" s="60" t="str">
        <f t="shared" si="2"/>
        <v/>
      </c>
      <c r="F51" s="20"/>
      <c r="G51" s="21"/>
      <c r="H51" s="21"/>
      <c r="I51" s="21"/>
      <c r="J51" s="235"/>
      <c r="K51" s="23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3" x14ac:dyDescent="0.2">
      <c r="A52" s="56" t="s">
        <v>90</v>
      </c>
      <c r="B52" s="57">
        <f>SUM(B53:B67)</f>
        <v>0</v>
      </c>
      <c r="C52" s="57">
        <f>SUM(C53:C67)</f>
        <v>0</v>
      </c>
      <c r="D52" s="57">
        <f>SUM(D53:D67)</f>
        <v>0</v>
      </c>
      <c r="E52" s="58">
        <f>SUM(E53:E67)</f>
        <v>0</v>
      </c>
      <c r="F52" s="59" t="s">
        <v>164</v>
      </c>
      <c r="G52" s="62" t="s">
        <v>56</v>
      </c>
      <c r="H52" s="55" t="s">
        <v>57</v>
      </c>
      <c r="I52" s="55" t="s">
        <v>58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6" x14ac:dyDescent="0.2">
      <c r="A53" s="18"/>
      <c r="B53" s="19"/>
      <c r="C53" s="19"/>
      <c r="D53" s="19"/>
      <c r="E53" s="60" t="str">
        <f t="shared" ref="E53:E67" si="3">IF(COUNTA(A53:D53,F53:I53)=0,"",SUM(B53:D53))</f>
        <v/>
      </c>
      <c r="F53" s="20"/>
      <c r="G53" s="21"/>
      <c r="H53" s="21"/>
      <c r="I53" s="21"/>
      <c r="J53" s="235"/>
      <c r="K53" s="23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6" x14ac:dyDescent="0.2">
      <c r="A54" s="18"/>
      <c r="B54" s="19"/>
      <c r="C54" s="19"/>
      <c r="D54" s="19"/>
      <c r="E54" s="60" t="str">
        <f t="shared" si="3"/>
        <v/>
      </c>
      <c r="F54" s="20"/>
      <c r="G54" s="21"/>
      <c r="H54" s="21"/>
      <c r="I54" s="21"/>
      <c r="J54" s="235"/>
      <c r="K54" s="23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6" x14ac:dyDescent="0.2">
      <c r="A55" s="18"/>
      <c r="B55" s="19"/>
      <c r="C55" s="19"/>
      <c r="D55" s="19"/>
      <c r="E55" s="60" t="str">
        <f t="shared" si="3"/>
        <v/>
      </c>
      <c r="F55" s="20"/>
      <c r="G55" s="21"/>
      <c r="H55" s="21"/>
      <c r="I55" s="21"/>
      <c r="J55" s="235"/>
      <c r="K55" s="23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6" x14ac:dyDescent="0.2">
      <c r="A56" s="18"/>
      <c r="B56" s="19"/>
      <c r="C56" s="19"/>
      <c r="D56" s="19"/>
      <c r="E56" s="60" t="str">
        <f t="shared" si="3"/>
        <v/>
      </c>
      <c r="F56" s="20"/>
      <c r="G56" s="21"/>
      <c r="H56" s="21"/>
      <c r="I56" s="21"/>
      <c r="J56" s="235"/>
      <c r="K56" s="23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6" x14ac:dyDescent="0.2">
      <c r="A57" s="18"/>
      <c r="B57" s="19"/>
      <c r="C57" s="19"/>
      <c r="D57" s="19"/>
      <c r="E57" s="60" t="str">
        <f t="shared" si="3"/>
        <v/>
      </c>
      <c r="F57" s="20"/>
      <c r="G57" s="21"/>
      <c r="H57" s="21"/>
      <c r="I57" s="21"/>
      <c r="J57" s="235"/>
      <c r="K57" s="23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6" x14ac:dyDescent="0.2">
      <c r="A58" s="18"/>
      <c r="B58" s="19"/>
      <c r="C58" s="19"/>
      <c r="D58" s="19"/>
      <c r="E58" s="60" t="str">
        <f t="shared" si="3"/>
        <v/>
      </c>
      <c r="F58" s="20"/>
      <c r="G58" s="21"/>
      <c r="H58" s="21"/>
      <c r="I58" s="21"/>
      <c r="J58" s="235"/>
      <c r="K58" s="23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6" x14ac:dyDescent="0.2">
      <c r="A59" s="18"/>
      <c r="B59" s="19"/>
      <c r="C59" s="19"/>
      <c r="D59" s="19"/>
      <c r="E59" s="60" t="str">
        <f t="shared" si="3"/>
        <v/>
      </c>
      <c r="F59" s="20"/>
      <c r="G59" s="21"/>
      <c r="H59" s="21"/>
      <c r="I59" s="21"/>
      <c r="J59" s="235"/>
      <c r="K59" s="23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6" x14ac:dyDescent="0.2">
      <c r="A60" s="18"/>
      <c r="B60" s="19"/>
      <c r="C60" s="19"/>
      <c r="D60" s="19"/>
      <c r="E60" s="60" t="str">
        <f t="shared" si="3"/>
        <v/>
      </c>
      <c r="F60" s="20"/>
      <c r="G60" s="21"/>
      <c r="H60" s="21"/>
      <c r="I60" s="21"/>
      <c r="J60" s="235"/>
      <c r="K60" s="23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6" x14ac:dyDescent="0.2">
      <c r="A61" s="18"/>
      <c r="B61" s="19"/>
      <c r="C61" s="19"/>
      <c r="D61" s="19"/>
      <c r="E61" s="60" t="str">
        <f t="shared" si="3"/>
        <v/>
      </c>
      <c r="F61" s="20"/>
      <c r="G61" s="21"/>
      <c r="H61" s="21"/>
      <c r="I61" s="21"/>
      <c r="J61" s="235"/>
      <c r="K61" s="23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6" x14ac:dyDescent="0.2">
      <c r="A62" s="18"/>
      <c r="B62" s="19"/>
      <c r="C62" s="19"/>
      <c r="D62" s="19"/>
      <c r="E62" s="60" t="str">
        <f t="shared" si="3"/>
        <v/>
      </c>
      <c r="F62" s="20"/>
      <c r="G62" s="21"/>
      <c r="H62" s="21"/>
      <c r="I62" s="21"/>
      <c r="J62" s="235"/>
      <c r="K62" s="23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6" x14ac:dyDescent="0.2">
      <c r="A63" s="18"/>
      <c r="B63" s="19"/>
      <c r="C63" s="19"/>
      <c r="D63" s="19"/>
      <c r="E63" s="60" t="str">
        <f t="shared" si="3"/>
        <v/>
      </c>
      <c r="F63" s="20"/>
      <c r="G63" s="21"/>
      <c r="H63" s="21"/>
      <c r="I63" s="21"/>
      <c r="J63" s="235"/>
      <c r="K63" s="23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6" x14ac:dyDescent="0.2">
      <c r="A64" s="18"/>
      <c r="B64" s="19"/>
      <c r="C64" s="19"/>
      <c r="D64" s="19"/>
      <c r="E64" s="60" t="str">
        <f t="shared" si="3"/>
        <v/>
      </c>
      <c r="F64" s="20"/>
      <c r="G64" s="21"/>
      <c r="H64" s="21"/>
      <c r="I64" s="21"/>
      <c r="J64" s="235"/>
      <c r="K64" s="23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6" x14ac:dyDescent="0.2">
      <c r="A65" s="18"/>
      <c r="B65" s="19"/>
      <c r="C65" s="19"/>
      <c r="D65" s="19"/>
      <c r="E65" s="60" t="str">
        <f t="shared" si="3"/>
        <v/>
      </c>
      <c r="F65" s="20"/>
      <c r="G65" s="21"/>
      <c r="H65" s="21"/>
      <c r="I65" s="21"/>
      <c r="J65" s="235"/>
      <c r="K65" s="23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6" x14ac:dyDescent="0.2">
      <c r="A66" s="18"/>
      <c r="B66" s="19"/>
      <c r="C66" s="19"/>
      <c r="D66" s="19"/>
      <c r="E66" s="60" t="str">
        <f t="shared" si="3"/>
        <v/>
      </c>
      <c r="F66" s="20"/>
      <c r="G66" s="21"/>
      <c r="H66" s="21"/>
      <c r="I66" s="21"/>
      <c r="J66" s="235"/>
      <c r="K66" s="23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6" x14ac:dyDescent="0.2">
      <c r="A67" s="18"/>
      <c r="B67" s="19"/>
      <c r="C67" s="19"/>
      <c r="D67" s="19"/>
      <c r="E67" s="60" t="str">
        <f t="shared" si="3"/>
        <v/>
      </c>
      <c r="F67" s="20"/>
      <c r="G67" s="21"/>
      <c r="H67" s="21"/>
      <c r="I67" s="21"/>
      <c r="J67" s="235"/>
      <c r="K67" s="23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51" x14ac:dyDescent="0.2">
      <c r="A68" s="56" t="s">
        <v>17</v>
      </c>
      <c r="B68" s="57">
        <f>SUM(B69:B82)</f>
        <v>0</v>
      </c>
      <c r="C68" s="57">
        <f>SUM(C69:C82)</f>
        <v>0</v>
      </c>
      <c r="D68" s="57">
        <f>SUM(D69:D82)</f>
        <v>0</v>
      </c>
      <c r="E68" s="58">
        <f>SUM(E69:E82)</f>
        <v>0</v>
      </c>
      <c r="F68" s="59" t="s">
        <v>91</v>
      </c>
      <c r="G68" s="55" t="s">
        <v>71</v>
      </c>
      <c r="H68" s="55" t="s">
        <v>51</v>
      </c>
      <c r="I68" s="55" t="s">
        <v>42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6" x14ac:dyDescent="0.2">
      <c r="A69" s="18"/>
      <c r="B69" s="19"/>
      <c r="C69" s="19"/>
      <c r="D69" s="19"/>
      <c r="E69" s="60" t="str">
        <f t="shared" ref="E69:E82" si="4">IF(COUNTA(A69:D69,F69:I69)=0,"",SUM(B69:D69))</f>
        <v/>
      </c>
      <c r="F69" s="20"/>
      <c r="G69" s="21"/>
      <c r="H69" s="21"/>
      <c r="I69" s="21"/>
      <c r="J69" s="235"/>
      <c r="K69" s="23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6" x14ac:dyDescent="0.2">
      <c r="A70" s="18"/>
      <c r="B70" s="19"/>
      <c r="C70" s="19"/>
      <c r="D70" s="19"/>
      <c r="E70" s="60" t="str">
        <f t="shared" si="4"/>
        <v/>
      </c>
      <c r="F70" s="20"/>
      <c r="G70" s="21"/>
      <c r="H70" s="21"/>
      <c r="I70" s="21"/>
      <c r="J70" s="235"/>
      <c r="K70" s="23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6" x14ac:dyDescent="0.2">
      <c r="A71" s="18"/>
      <c r="B71" s="19"/>
      <c r="C71" s="19"/>
      <c r="D71" s="19"/>
      <c r="E71" s="60" t="str">
        <f t="shared" si="4"/>
        <v/>
      </c>
      <c r="F71" s="20"/>
      <c r="G71" s="21"/>
      <c r="H71" s="21"/>
      <c r="I71" s="21"/>
      <c r="J71" s="235"/>
      <c r="K71" s="23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6" x14ac:dyDescent="0.2">
      <c r="A72" s="18"/>
      <c r="B72" s="19"/>
      <c r="C72" s="19"/>
      <c r="D72" s="19"/>
      <c r="E72" s="60" t="str">
        <f t="shared" si="4"/>
        <v/>
      </c>
      <c r="F72" s="20"/>
      <c r="G72" s="21"/>
      <c r="H72" s="21"/>
      <c r="I72" s="21"/>
      <c r="J72" s="235"/>
      <c r="K72" s="23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6" x14ac:dyDescent="0.2">
      <c r="A73" s="18"/>
      <c r="B73" s="19"/>
      <c r="C73" s="19"/>
      <c r="D73" s="19"/>
      <c r="E73" s="60" t="str">
        <f t="shared" si="4"/>
        <v/>
      </c>
      <c r="F73" s="20"/>
      <c r="G73" s="21"/>
      <c r="H73" s="21"/>
      <c r="I73" s="21"/>
      <c r="J73" s="235"/>
      <c r="K73" s="23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6" x14ac:dyDescent="0.2">
      <c r="A74" s="18"/>
      <c r="B74" s="19"/>
      <c r="C74" s="19"/>
      <c r="D74" s="19"/>
      <c r="E74" s="60" t="str">
        <f t="shared" si="4"/>
        <v/>
      </c>
      <c r="F74" s="20"/>
      <c r="G74" s="21"/>
      <c r="H74" s="21"/>
      <c r="I74" s="21"/>
      <c r="J74" s="235"/>
      <c r="K74" s="23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6" x14ac:dyDescent="0.2">
      <c r="A75" s="18"/>
      <c r="B75" s="19"/>
      <c r="C75" s="19"/>
      <c r="D75" s="19"/>
      <c r="E75" s="60" t="str">
        <f t="shared" si="4"/>
        <v/>
      </c>
      <c r="F75" s="20"/>
      <c r="G75" s="21"/>
      <c r="H75" s="21"/>
      <c r="I75" s="21"/>
      <c r="J75" s="235"/>
      <c r="K75" s="23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6" x14ac:dyDescent="0.2">
      <c r="A76" s="18"/>
      <c r="B76" s="19"/>
      <c r="C76" s="19"/>
      <c r="D76" s="19"/>
      <c r="E76" s="60" t="str">
        <f t="shared" si="4"/>
        <v/>
      </c>
      <c r="F76" s="20"/>
      <c r="G76" s="21"/>
      <c r="H76" s="21"/>
      <c r="I76" s="21"/>
      <c r="J76" s="235"/>
      <c r="K76" s="23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6" x14ac:dyDescent="0.2">
      <c r="A77" s="18"/>
      <c r="B77" s="19"/>
      <c r="C77" s="19"/>
      <c r="D77" s="19"/>
      <c r="E77" s="60" t="str">
        <f t="shared" si="4"/>
        <v/>
      </c>
      <c r="F77" s="20"/>
      <c r="G77" s="21"/>
      <c r="H77" s="21"/>
      <c r="I77" s="21"/>
      <c r="J77" s="235"/>
      <c r="K77" s="23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6" x14ac:dyDescent="0.2">
      <c r="A78" s="18"/>
      <c r="B78" s="19"/>
      <c r="C78" s="19"/>
      <c r="D78" s="19"/>
      <c r="E78" s="60" t="str">
        <f t="shared" si="4"/>
        <v/>
      </c>
      <c r="F78" s="20"/>
      <c r="G78" s="21"/>
      <c r="H78" s="21"/>
      <c r="I78" s="21"/>
      <c r="J78" s="235"/>
      <c r="K78" s="23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6" x14ac:dyDescent="0.2">
      <c r="A79" s="18"/>
      <c r="B79" s="19"/>
      <c r="C79" s="19"/>
      <c r="D79" s="19"/>
      <c r="E79" s="60" t="str">
        <f t="shared" si="4"/>
        <v/>
      </c>
      <c r="F79" s="20"/>
      <c r="G79" s="21"/>
      <c r="H79" s="21"/>
      <c r="I79" s="21"/>
      <c r="J79" s="235"/>
      <c r="K79" s="23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6" x14ac:dyDescent="0.2">
      <c r="A80" s="18"/>
      <c r="B80" s="19"/>
      <c r="C80" s="19"/>
      <c r="D80" s="19"/>
      <c r="E80" s="60" t="str">
        <f t="shared" si="4"/>
        <v/>
      </c>
      <c r="F80" s="20"/>
      <c r="G80" s="21"/>
      <c r="H80" s="21"/>
      <c r="I80" s="21"/>
      <c r="J80" s="235"/>
      <c r="K80" s="23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6" x14ac:dyDescent="0.2">
      <c r="A81" s="18"/>
      <c r="B81" s="19"/>
      <c r="C81" s="19"/>
      <c r="D81" s="19"/>
      <c r="E81" s="60" t="str">
        <f t="shared" si="4"/>
        <v/>
      </c>
      <c r="F81" s="20"/>
      <c r="G81" s="21"/>
      <c r="H81" s="21"/>
      <c r="I81" s="21"/>
      <c r="J81" s="235"/>
      <c r="K81" s="23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6" x14ac:dyDescent="0.2">
      <c r="A82" s="18"/>
      <c r="B82" s="19"/>
      <c r="C82" s="19"/>
      <c r="D82" s="19"/>
      <c r="E82" s="60" t="str">
        <f t="shared" si="4"/>
        <v/>
      </c>
      <c r="F82" s="20"/>
      <c r="G82" s="21"/>
      <c r="H82" s="21"/>
      <c r="I82" s="21"/>
      <c r="J82" s="235"/>
      <c r="K82" s="23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51" x14ac:dyDescent="0.2">
      <c r="A83" s="56" t="s">
        <v>18</v>
      </c>
      <c r="B83" s="57">
        <f>SUM(B84:B110)</f>
        <v>0</v>
      </c>
      <c r="C83" s="57">
        <f t="shared" ref="C83:D83" si="5">SUM(C84:C110)</f>
        <v>0</v>
      </c>
      <c r="D83" s="57">
        <f t="shared" si="5"/>
        <v>0</v>
      </c>
      <c r="E83" s="58">
        <f>SUM(E84:E98)</f>
        <v>0</v>
      </c>
      <c r="F83" s="59" t="s">
        <v>48</v>
      </c>
      <c r="G83" s="55" t="s">
        <v>71</v>
      </c>
      <c r="H83" s="55" t="s">
        <v>51</v>
      </c>
      <c r="I83" s="55" t="s">
        <v>42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6" x14ac:dyDescent="0.2">
      <c r="A84" s="18"/>
      <c r="B84" s="19"/>
      <c r="C84" s="19"/>
      <c r="D84" s="19"/>
      <c r="E84" s="60" t="str">
        <f t="shared" ref="E84:E110" si="6">IF(COUNTA(A84:D84,F84:I84)=0,"",SUM(B84:D84))</f>
        <v/>
      </c>
      <c r="F84" s="20"/>
      <c r="G84" s="21"/>
      <c r="H84" s="21"/>
      <c r="I84" s="21"/>
      <c r="J84" s="235"/>
      <c r="K84" s="23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6" x14ac:dyDescent="0.2">
      <c r="A85" s="18"/>
      <c r="B85" s="19"/>
      <c r="C85" s="19"/>
      <c r="D85" s="19"/>
      <c r="E85" s="60" t="str">
        <f t="shared" si="6"/>
        <v/>
      </c>
      <c r="F85" s="20"/>
      <c r="G85" s="21"/>
      <c r="H85" s="21"/>
      <c r="I85" s="21"/>
      <c r="J85" s="235"/>
      <c r="K85" s="23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6" x14ac:dyDescent="0.2">
      <c r="A86" s="18"/>
      <c r="B86" s="19"/>
      <c r="C86" s="19"/>
      <c r="D86" s="19"/>
      <c r="E86" s="60" t="str">
        <f t="shared" si="6"/>
        <v/>
      </c>
      <c r="F86" s="20"/>
      <c r="G86" s="21"/>
      <c r="H86" s="21"/>
      <c r="I86" s="21"/>
      <c r="J86" s="235"/>
      <c r="K86" s="23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6" x14ac:dyDescent="0.2">
      <c r="A87" s="18"/>
      <c r="B87" s="19"/>
      <c r="C87" s="19"/>
      <c r="D87" s="19"/>
      <c r="E87" s="60" t="str">
        <f t="shared" si="6"/>
        <v/>
      </c>
      <c r="F87" s="20"/>
      <c r="G87" s="21"/>
      <c r="H87" s="21"/>
      <c r="I87" s="21"/>
      <c r="J87" s="235"/>
      <c r="K87" s="23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6" x14ac:dyDescent="0.2">
      <c r="A88" s="18"/>
      <c r="B88" s="19"/>
      <c r="C88" s="19"/>
      <c r="D88" s="19"/>
      <c r="E88" s="60" t="str">
        <f t="shared" si="6"/>
        <v/>
      </c>
      <c r="F88" s="20"/>
      <c r="G88" s="21"/>
      <c r="H88" s="21"/>
      <c r="I88" s="21"/>
      <c r="J88" s="235"/>
      <c r="K88" s="23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6" x14ac:dyDescent="0.2">
      <c r="A89" s="18"/>
      <c r="B89" s="19"/>
      <c r="C89" s="19"/>
      <c r="D89" s="19"/>
      <c r="E89" s="60" t="str">
        <f t="shared" si="6"/>
        <v/>
      </c>
      <c r="F89" s="20"/>
      <c r="G89" s="21"/>
      <c r="H89" s="21"/>
      <c r="I89" s="21"/>
      <c r="J89" s="235"/>
      <c r="K89" s="23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6" x14ac:dyDescent="0.2">
      <c r="A90" s="18"/>
      <c r="B90" s="19"/>
      <c r="C90" s="19"/>
      <c r="D90" s="19"/>
      <c r="E90" s="60" t="str">
        <f t="shared" si="6"/>
        <v/>
      </c>
      <c r="F90" s="20"/>
      <c r="G90" s="21"/>
      <c r="H90" s="21"/>
      <c r="I90" s="21"/>
      <c r="J90" s="235"/>
      <c r="K90" s="23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6" x14ac:dyDescent="0.2">
      <c r="A91" s="18"/>
      <c r="B91" s="19"/>
      <c r="C91" s="19"/>
      <c r="D91" s="19"/>
      <c r="E91" s="60" t="str">
        <f t="shared" si="6"/>
        <v/>
      </c>
      <c r="F91" s="20"/>
      <c r="G91" s="21"/>
      <c r="H91" s="21"/>
      <c r="I91" s="21"/>
      <c r="J91" s="235"/>
      <c r="K91" s="23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6" x14ac:dyDescent="0.2">
      <c r="A92" s="18"/>
      <c r="B92" s="19"/>
      <c r="C92" s="19"/>
      <c r="D92" s="19"/>
      <c r="E92" s="60" t="str">
        <f t="shared" si="6"/>
        <v/>
      </c>
      <c r="F92" s="20"/>
      <c r="G92" s="21"/>
      <c r="H92" s="21"/>
      <c r="I92" s="21"/>
      <c r="J92" s="235"/>
      <c r="K92" s="23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6" x14ac:dyDescent="0.2">
      <c r="A93" s="18"/>
      <c r="B93" s="19"/>
      <c r="C93" s="19"/>
      <c r="D93" s="19"/>
      <c r="E93" s="60" t="str">
        <f t="shared" si="6"/>
        <v/>
      </c>
      <c r="F93" s="20"/>
      <c r="G93" s="21"/>
      <c r="H93" s="21"/>
      <c r="I93" s="21"/>
      <c r="J93" s="235"/>
      <c r="K93" s="23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6" x14ac:dyDescent="0.2">
      <c r="A94" s="18"/>
      <c r="B94" s="19"/>
      <c r="C94" s="19"/>
      <c r="D94" s="19"/>
      <c r="E94" s="60" t="str">
        <f t="shared" si="6"/>
        <v/>
      </c>
      <c r="F94" s="20"/>
      <c r="G94" s="21"/>
      <c r="H94" s="21"/>
      <c r="I94" s="21"/>
      <c r="J94" s="235"/>
      <c r="K94" s="23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6" x14ac:dyDescent="0.2">
      <c r="A95" s="18"/>
      <c r="B95" s="19"/>
      <c r="C95" s="19"/>
      <c r="D95" s="19"/>
      <c r="E95" s="60" t="str">
        <f t="shared" si="6"/>
        <v/>
      </c>
      <c r="F95" s="20"/>
      <c r="G95" s="21"/>
      <c r="H95" s="21"/>
      <c r="I95" s="21"/>
      <c r="J95" s="235"/>
      <c r="K95" s="23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6" x14ac:dyDescent="0.2">
      <c r="A96" s="18"/>
      <c r="B96" s="19"/>
      <c r="C96" s="19"/>
      <c r="D96" s="19"/>
      <c r="E96" s="60" t="str">
        <f t="shared" si="6"/>
        <v/>
      </c>
      <c r="F96" s="20"/>
      <c r="G96" s="21"/>
      <c r="H96" s="21"/>
      <c r="I96" s="21"/>
      <c r="J96" s="235"/>
      <c r="K96" s="23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30" ht="16" x14ac:dyDescent="0.2">
      <c r="A97" s="18"/>
      <c r="B97" s="19"/>
      <c r="C97" s="19"/>
      <c r="D97" s="19"/>
      <c r="E97" s="60" t="str">
        <f t="shared" si="6"/>
        <v/>
      </c>
      <c r="F97" s="20"/>
      <c r="G97" s="21"/>
      <c r="H97" s="21"/>
      <c r="I97" s="21"/>
      <c r="J97" s="235"/>
      <c r="K97" s="23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30" ht="16" x14ac:dyDescent="0.2">
      <c r="A98" s="18"/>
      <c r="B98" s="19"/>
      <c r="C98" s="19"/>
      <c r="D98" s="19"/>
      <c r="E98" s="60" t="str">
        <f t="shared" si="6"/>
        <v/>
      </c>
      <c r="F98" s="20"/>
      <c r="G98" s="21"/>
      <c r="H98" s="21"/>
      <c r="I98" s="21"/>
      <c r="J98" s="235"/>
      <c r="K98" s="23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30" ht="16" x14ac:dyDescent="0.2">
      <c r="A99" s="18"/>
      <c r="B99" s="19"/>
      <c r="C99" s="19"/>
      <c r="D99" s="19"/>
      <c r="E99" s="60" t="str">
        <f t="shared" si="6"/>
        <v/>
      </c>
      <c r="F99" s="20"/>
      <c r="G99" s="21"/>
      <c r="H99" s="21"/>
      <c r="I99" s="21"/>
      <c r="J99" s="235"/>
      <c r="K99" s="235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30" ht="16" x14ac:dyDescent="0.2">
      <c r="A100" s="18"/>
      <c r="B100" s="19"/>
      <c r="C100" s="19"/>
      <c r="D100" s="19"/>
      <c r="E100" s="60" t="str">
        <f t="shared" si="6"/>
        <v/>
      </c>
      <c r="F100" s="20"/>
      <c r="G100" s="21"/>
      <c r="H100" s="21"/>
      <c r="I100" s="21"/>
      <c r="J100" s="235"/>
      <c r="K100" s="23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30" ht="16" x14ac:dyDescent="0.2">
      <c r="A101" s="18"/>
      <c r="B101" s="19"/>
      <c r="C101" s="19"/>
      <c r="D101" s="19"/>
      <c r="E101" s="60" t="str">
        <f t="shared" si="6"/>
        <v/>
      </c>
      <c r="F101" s="20"/>
      <c r="G101" s="21"/>
      <c r="H101" s="21"/>
      <c r="I101" s="21"/>
      <c r="J101" s="235"/>
      <c r="K101" s="23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30" ht="16" x14ac:dyDescent="0.2">
      <c r="A102" s="18"/>
      <c r="B102" s="19"/>
      <c r="C102" s="19"/>
      <c r="D102" s="19"/>
      <c r="E102" s="60" t="str">
        <f t="shared" si="6"/>
        <v/>
      </c>
      <c r="F102" s="20"/>
      <c r="G102" s="21"/>
      <c r="H102" s="21"/>
      <c r="I102" s="21"/>
      <c r="J102" s="235"/>
      <c r="K102" s="23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30" ht="16" x14ac:dyDescent="0.2">
      <c r="A103" s="18"/>
      <c r="B103" s="19"/>
      <c r="C103" s="19"/>
      <c r="D103" s="19"/>
      <c r="E103" s="60" t="str">
        <f t="shared" si="6"/>
        <v/>
      </c>
      <c r="F103" s="20"/>
      <c r="G103" s="21"/>
      <c r="H103" s="21"/>
      <c r="I103" s="21"/>
      <c r="J103" s="235"/>
      <c r="K103" s="23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30" ht="16" x14ac:dyDescent="0.2">
      <c r="A104" s="18"/>
      <c r="B104" s="19"/>
      <c r="C104" s="19"/>
      <c r="D104" s="19"/>
      <c r="E104" s="60" t="str">
        <f t="shared" si="6"/>
        <v/>
      </c>
      <c r="F104" s="20"/>
      <c r="G104" s="21"/>
      <c r="H104" s="21"/>
      <c r="I104" s="21"/>
      <c r="J104" s="235"/>
      <c r="K104" s="23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30" ht="16" x14ac:dyDescent="0.2">
      <c r="A105" s="18"/>
      <c r="B105" s="19"/>
      <c r="C105" s="19"/>
      <c r="D105" s="19"/>
      <c r="E105" s="60" t="str">
        <f t="shared" si="6"/>
        <v/>
      </c>
      <c r="F105" s="20"/>
      <c r="G105" s="21"/>
      <c r="H105" s="21"/>
      <c r="I105" s="21"/>
      <c r="J105" s="235"/>
      <c r="K105" s="23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30" ht="16" x14ac:dyDescent="0.2">
      <c r="A106" s="18"/>
      <c r="B106" s="19"/>
      <c r="C106" s="19"/>
      <c r="D106" s="19"/>
      <c r="E106" s="60" t="str">
        <f t="shared" si="6"/>
        <v/>
      </c>
      <c r="F106" s="20"/>
      <c r="G106" s="21"/>
      <c r="H106" s="21"/>
      <c r="I106" s="21"/>
      <c r="J106" s="235"/>
      <c r="K106" s="23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30" ht="16" x14ac:dyDescent="0.2">
      <c r="A107" s="18"/>
      <c r="B107" s="19"/>
      <c r="C107" s="19"/>
      <c r="D107" s="19"/>
      <c r="E107" s="60" t="str">
        <f t="shared" si="6"/>
        <v/>
      </c>
      <c r="F107" s="20"/>
      <c r="G107" s="21"/>
      <c r="H107" s="21"/>
      <c r="I107" s="21"/>
      <c r="J107" s="235"/>
      <c r="K107" s="23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30" ht="16" x14ac:dyDescent="0.2">
      <c r="A108" s="18"/>
      <c r="B108" s="19"/>
      <c r="C108" s="19"/>
      <c r="D108" s="19"/>
      <c r="E108" s="60" t="str">
        <f t="shared" si="6"/>
        <v/>
      </c>
      <c r="F108" s="20"/>
      <c r="G108" s="21"/>
      <c r="H108" s="21"/>
      <c r="I108" s="21"/>
      <c r="J108" s="235"/>
      <c r="K108" s="23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30" ht="16" x14ac:dyDescent="0.2">
      <c r="A109" s="18"/>
      <c r="B109" s="19"/>
      <c r="C109" s="19"/>
      <c r="D109" s="19"/>
      <c r="E109" s="60" t="str">
        <f t="shared" si="6"/>
        <v/>
      </c>
      <c r="F109" s="20"/>
      <c r="G109" s="21"/>
      <c r="H109" s="21"/>
      <c r="I109" s="21"/>
      <c r="J109" s="235"/>
      <c r="K109" s="23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30" ht="16" x14ac:dyDescent="0.2">
      <c r="A110" s="18"/>
      <c r="B110" s="19"/>
      <c r="C110" s="19"/>
      <c r="D110" s="19"/>
      <c r="E110" s="60" t="str">
        <f t="shared" si="6"/>
        <v/>
      </c>
      <c r="F110" s="20"/>
      <c r="G110" s="21"/>
      <c r="H110" s="21"/>
      <c r="I110" s="21"/>
      <c r="J110" s="235"/>
      <c r="K110" s="23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30" ht="17" x14ac:dyDescent="0.2">
      <c r="A111" s="63" t="s">
        <v>114</v>
      </c>
      <c r="B111" s="64">
        <f>SUM(B4,B20,B36,B52,B68,B83)</f>
        <v>0</v>
      </c>
      <c r="C111" s="64">
        <f>SUM(C4,C20,C36,C52,C68,C83)</f>
        <v>0</v>
      </c>
      <c r="D111" s="64">
        <f>SUM(D4,D20,D36,D52,D68,D83)</f>
        <v>0</v>
      </c>
      <c r="E111" s="64">
        <f>SUM(B111:D111)</f>
        <v>0</v>
      </c>
      <c r="F111" s="6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30" ht="16" x14ac:dyDescent="0.2">
      <c r="F112" s="12"/>
      <c r="G112" s="12"/>
      <c r="H112" s="12"/>
      <c r="I112" s="12"/>
      <c r="J112" s="12"/>
      <c r="K112" s="6"/>
      <c r="L112" s="14"/>
      <c r="M112" s="14"/>
      <c r="N112" s="1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6" x14ac:dyDescent="0.2">
      <c r="F113" s="12"/>
      <c r="G113" s="12"/>
      <c r="H113" s="12"/>
      <c r="I113" s="12"/>
      <c r="J113" s="12"/>
      <c r="K113" s="6"/>
      <c r="L113" s="14"/>
      <c r="M113" s="14"/>
      <c r="N113" s="1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48" x14ac:dyDescent="0.2">
      <c r="A114" s="52"/>
      <c r="B114" s="53" t="s">
        <v>10</v>
      </c>
      <c r="C114" s="53" t="s">
        <v>22</v>
      </c>
      <c r="D114" s="53" t="s">
        <v>23</v>
      </c>
      <c r="E114" s="53" t="s">
        <v>24</v>
      </c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30" ht="16" x14ac:dyDescent="0.2">
      <c r="A115" s="65" t="s">
        <v>31</v>
      </c>
      <c r="B115" s="66">
        <f>SUM(B4,B20,B36,B52,B68,B83)</f>
        <v>0</v>
      </c>
      <c r="C115" s="66">
        <f>SUM(C4,C20,C36,C52,C68,C83)</f>
        <v>0</v>
      </c>
      <c r="D115" s="66">
        <f>SUM(D4,D20,D36,D52,D68,D83)</f>
        <v>0</v>
      </c>
      <c r="E115" s="58">
        <f>SUM(B115:D115)</f>
        <v>0</v>
      </c>
      <c r="F115" s="1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30" ht="32" x14ac:dyDescent="0.2">
      <c r="A116" s="65" t="s">
        <v>92</v>
      </c>
      <c r="B116" s="22"/>
      <c r="C116" s="22">
        <v>0</v>
      </c>
      <c r="D116" s="22">
        <v>0</v>
      </c>
      <c r="E116" s="67">
        <f>SUM(B116:D116)</f>
        <v>0</v>
      </c>
      <c r="F116" s="6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30" ht="17" x14ac:dyDescent="0.2">
      <c r="A117" s="65" t="s">
        <v>32</v>
      </c>
      <c r="B117" s="68">
        <f>B115+B116</f>
        <v>0</v>
      </c>
      <c r="C117" s="58">
        <f>C115+C116</f>
        <v>0</v>
      </c>
      <c r="D117" s="58">
        <f>D115+D116</f>
        <v>0</v>
      </c>
      <c r="E117" s="69">
        <f>SUM(B117:D117)</f>
        <v>0</v>
      </c>
      <c r="F117" s="6" t="str">
        <f>IF(B117+E125&lt;&gt;E117,"Error: total budget does not equal total ENOUGH funding + total Non-ENOUGH revenue","")</f>
        <v/>
      </c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30" ht="16" x14ac:dyDescent="0.2">
      <c r="F118" s="6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30" ht="32" x14ac:dyDescent="0.2">
      <c r="A119" s="65" t="s">
        <v>33</v>
      </c>
      <c r="B119" s="237"/>
      <c r="C119" s="70"/>
      <c r="D119" s="70"/>
      <c r="E119" s="70"/>
      <c r="F119" s="6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30" ht="16" x14ac:dyDescent="0.2">
      <c r="A120" s="19"/>
      <c r="B120" s="238"/>
      <c r="C120" s="23"/>
      <c r="D120" s="23"/>
      <c r="E120" s="58">
        <f>SUM(B120:D120)</f>
        <v>0</v>
      </c>
      <c r="F120" s="7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30" ht="16" x14ac:dyDescent="0.2">
      <c r="A121" s="19"/>
      <c r="B121" s="238"/>
      <c r="C121" s="23"/>
      <c r="D121" s="23"/>
      <c r="E121" s="58">
        <f t="shared" ref="E121:E124" si="7">SUM(B121:D121)</f>
        <v>0</v>
      </c>
      <c r="F121" s="7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30" ht="16" x14ac:dyDescent="0.2">
      <c r="A122" s="19"/>
      <c r="B122" s="238"/>
      <c r="C122" s="23"/>
      <c r="D122" s="23"/>
      <c r="E122" s="58">
        <f t="shared" si="7"/>
        <v>0</v>
      </c>
      <c r="F122" s="7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30" ht="16" x14ac:dyDescent="0.2">
      <c r="A123" s="19"/>
      <c r="B123" s="238"/>
      <c r="C123" s="23"/>
      <c r="D123" s="23"/>
      <c r="E123" s="58">
        <f t="shared" si="7"/>
        <v>0</v>
      </c>
      <c r="F123" s="7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30" ht="16" x14ac:dyDescent="0.2">
      <c r="A124" s="19"/>
      <c r="B124" s="238"/>
      <c r="C124" s="23"/>
      <c r="D124" s="23"/>
      <c r="E124" s="58">
        <f t="shared" si="7"/>
        <v>0</v>
      </c>
      <c r="F124" s="7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30" ht="34" x14ac:dyDescent="0.2">
      <c r="A125" s="89" t="s">
        <v>34</v>
      </c>
      <c r="B125" s="237"/>
      <c r="C125" s="70">
        <f>SUM(C120:C124)</f>
        <v>0</v>
      </c>
      <c r="D125" s="70">
        <f>SUM(D120:D124)</f>
        <v>0</v>
      </c>
      <c r="E125" s="68">
        <f>SUM(E120:E124)</f>
        <v>0</v>
      </c>
      <c r="F125" s="7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30" ht="16" x14ac:dyDescent="0.2">
      <c r="A126" s="73"/>
      <c r="B126" s="73"/>
      <c r="C126" s="74"/>
      <c r="D126" s="74"/>
      <c r="E126" s="74"/>
      <c r="F126" s="7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30" ht="16" x14ac:dyDescent="0.2">
      <c r="A127" s="201"/>
      <c r="B127" s="202"/>
      <c r="C127" s="203"/>
      <c r="D127" s="203"/>
      <c r="E127" s="203"/>
      <c r="F127" s="20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30" ht="32" x14ac:dyDescent="0.2">
      <c r="A128" s="76" t="s">
        <v>75</v>
      </c>
      <c r="B128" s="77"/>
      <c r="C128" s="78"/>
      <c r="D128" s="77"/>
      <c r="E128" s="77"/>
      <c r="F128" s="44"/>
      <c r="H128" s="4"/>
      <c r="I128" s="4"/>
      <c r="K128" s="4"/>
      <c r="L128" s="4"/>
      <c r="M128" s="4"/>
      <c r="N128" s="4"/>
      <c r="O128" s="4"/>
      <c r="P128" s="4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</row>
    <row r="129" spans="1:30" ht="80" x14ac:dyDescent="0.2">
      <c r="A129" s="204" t="s">
        <v>76</v>
      </c>
      <c r="B129" s="79"/>
      <c r="C129" s="80"/>
      <c r="D129" s="79"/>
      <c r="E129" s="79"/>
      <c r="F129" s="79"/>
      <c r="G129" s="79"/>
      <c r="H129" s="79"/>
      <c r="I129" s="79"/>
      <c r="J129" s="79"/>
      <c r="L129" s="14"/>
      <c r="M129" s="4"/>
      <c r="N129" s="4"/>
      <c r="O129" s="4"/>
      <c r="P129" s="4"/>
      <c r="Q129" s="4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</row>
    <row r="130" spans="1:30" ht="80" x14ac:dyDescent="0.2">
      <c r="A130" s="204" t="s">
        <v>77</v>
      </c>
      <c r="B130" s="79"/>
      <c r="C130" s="80"/>
      <c r="D130" s="79"/>
      <c r="E130" s="79"/>
      <c r="F130" s="79"/>
      <c r="G130" s="79"/>
      <c r="H130" s="79"/>
      <c r="I130" s="79"/>
      <c r="J130" s="79"/>
      <c r="L130" s="14"/>
      <c r="M130" s="4"/>
      <c r="N130" s="4"/>
      <c r="O130" s="4"/>
      <c r="P130" s="4"/>
      <c r="Q130" s="4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</row>
    <row r="131" spans="1:30" ht="32" x14ac:dyDescent="0.2">
      <c r="A131" s="81" t="s">
        <v>78</v>
      </c>
      <c r="B131" s="82" t="s">
        <v>79</v>
      </c>
      <c r="C131" s="81" t="s">
        <v>80</v>
      </c>
      <c r="D131" s="82" t="s">
        <v>81</v>
      </c>
      <c r="E131" s="83" t="s">
        <v>82</v>
      </c>
      <c r="F131" s="83" t="s">
        <v>83</v>
      </c>
      <c r="G131" s="83" t="s">
        <v>84</v>
      </c>
      <c r="H131" s="84" t="s">
        <v>85</v>
      </c>
      <c r="I131" s="85" t="s">
        <v>159</v>
      </c>
      <c r="J131" s="84" t="s">
        <v>160</v>
      </c>
      <c r="L131" s="44"/>
      <c r="M131" s="4"/>
      <c r="N131" s="4"/>
      <c r="O131" s="4"/>
      <c r="P131" s="4"/>
      <c r="Q131" s="4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</row>
    <row r="132" spans="1:30" ht="16" x14ac:dyDescent="0.2">
      <c r="A132" s="86">
        <v>1</v>
      </c>
      <c r="B132" s="40"/>
      <c r="C132" s="18"/>
      <c r="D132" s="87" t="str">
        <f t="shared" ref="D132:D140" si="8">IF(C132="","",SUMIF($A$5:$A$110,C132,$E$5:$E$110))</f>
        <v/>
      </c>
      <c r="E132" s="42"/>
      <c r="F132" s="88" t="str">
        <f t="shared" ref="F132:F140" si="9">IF(OR(D132="",E132=""),"",E132-D132)</f>
        <v/>
      </c>
      <c r="G132" s="31"/>
      <c r="H132" s="28"/>
      <c r="I132" s="28"/>
      <c r="J132" s="28"/>
      <c r="L132" s="14"/>
      <c r="M132" s="4"/>
      <c r="N132" s="4"/>
      <c r="O132" s="4"/>
      <c r="P132" s="4"/>
      <c r="Q132" s="14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</row>
    <row r="133" spans="1:30" ht="16" x14ac:dyDescent="0.2">
      <c r="A133" s="86">
        <v>2</v>
      </c>
      <c r="B133" s="40"/>
      <c r="C133" s="18"/>
      <c r="D133" s="87" t="str">
        <f t="shared" si="8"/>
        <v/>
      </c>
      <c r="E133" s="42"/>
      <c r="F133" s="88" t="str">
        <f t="shared" si="9"/>
        <v/>
      </c>
      <c r="G133" s="31"/>
      <c r="H133" s="28"/>
      <c r="I133" s="28"/>
      <c r="J133" s="28"/>
      <c r="L133" s="14"/>
      <c r="M133" s="4"/>
      <c r="N133" s="4"/>
      <c r="O133" s="4"/>
      <c r="P133" s="4"/>
      <c r="Q133" s="14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</row>
    <row r="134" spans="1:30" ht="16" x14ac:dyDescent="0.2">
      <c r="A134" s="86">
        <v>3</v>
      </c>
      <c r="B134" s="40"/>
      <c r="C134" s="40"/>
      <c r="D134" s="87" t="str">
        <f t="shared" si="8"/>
        <v/>
      </c>
      <c r="E134" s="42"/>
      <c r="F134" s="88" t="str">
        <f t="shared" si="9"/>
        <v/>
      </c>
      <c r="G134" s="31"/>
      <c r="H134" s="28"/>
      <c r="I134" s="28"/>
      <c r="J134" s="28"/>
      <c r="L134" s="14"/>
      <c r="M134" s="4"/>
      <c r="N134" s="4"/>
      <c r="O134" s="4"/>
      <c r="P134" s="4"/>
      <c r="Q134" s="14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</row>
    <row r="135" spans="1:30" ht="16" x14ac:dyDescent="0.2">
      <c r="A135" s="86">
        <v>4</v>
      </c>
      <c r="B135" s="40"/>
      <c r="C135" s="40"/>
      <c r="D135" s="87" t="str">
        <f t="shared" si="8"/>
        <v/>
      </c>
      <c r="E135" s="42"/>
      <c r="F135" s="88" t="str">
        <f t="shared" si="9"/>
        <v/>
      </c>
      <c r="G135" s="31"/>
      <c r="H135" s="28"/>
      <c r="I135" s="28"/>
      <c r="J135" s="28"/>
      <c r="L135" s="14"/>
      <c r="M135" s="4"/>
      <c r="N135" s="4"/>
      <c r="O135" s="4"/>
      <c r="P135" s="4"/>
      <c r="Q135" s="14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</row>
    <row r="136" spans="1:30" ht="16" x14ac:dyDescent="0.2">
      <c r="A136" s="86">
        <v>5</v>
      </c>
      <c r="B136" s="40"/>
      <c r="C136" s="40"/>
      <c r="D136" s="87" t="str">
        <f t="shared" si="8"/>
        <v/>
      </c>
      <c r="E136" s="42"/>
      <c r="F136" s="88" t="str">
        <f t="shared" si="9"/>
        <v/>
      </c>
      <c r="G136" s="31"/>
      <c r="H136" s="28"/>
      <c r="I136" s="28"/>
      <c r="J136" s="28"/>
      <c r="L136" s="14"/>
      <c r="M136" s="4"/>
      <c r="N136" s="4"/>
      <c r="O136" s="4"/>
      <c r="P136" s="4"/>
      <c r="Q136" s="14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</row>
    <row r="137" spans="1:30" ht="16" x14ac:dyDescent="0.2">
      <c r="A137" s="86">
        <v>6</v>
      </c>
      <c r="B137" s="40"/>
      <c r="C137" s="40"/>
      <c r="D137" s="87" t="str">
        <f t="shared" si="8"/>
        <v/>
      </c>
      <c r="E137" s="42"/>
      <c r="F137" s="88" t="str">
        <f t="shared" si="9"/>
        <v/>
      </c>
      <c r="G137" s="31"/>
      <c r="H137" s="28"/>
      <c r="I137" s="28"/>
      <c r="J137" s="28"/>
      <c r="L137" s="14"/>
      <c r="M137" s="4"/>
      <c r="N137" s="4"/>
      <c r="O137" s="4"/>
      <c r="P137" s="4"/>
      <c r="Q137" s="14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</row>
    <row r="138" spans="1:30" ht="16" x14ac:dyDescent="0.2">
      <c r="A138" s="86">
        <v>7</v>
      </c>
      <c r="B138" s="40"/>
      <c r="C138" s="40"/>
      <c r="D138" s="87" t="str">
        <f t="shared" si="8"/>
        <v/>
      </c>
      <c r="E138" s="42"/>
      <c r="F138" s="88" t="str">
        <f t="shared" si="9"/>
        <v/>
      </c>
      <c r="G138" s="31"/>
      <c r="H138" s="28"/>
      <c r="I138" s="28"/>
      <c r="J138" s="28"/>
      <c r="L138" s="14"/>
      <c r="M138" s="4"/>
      <c r="N138" s="4"/>
      <c r="O138" s="4"/>
      <c r="P138" s="4"/>
      <c r="Q138" s="14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</row>
    <row r="139" spans="1:30" ht="16" x14ac:dyDescent="0.2">
      <c r="A139" s="86">
        <v>8</v>
      </c>
      <c r="B139" s="40"/>
      <c r="C139" s="40"/>
      <c r="D139" s="87" t="str">
        <f t="shared" si="8"/>
        <v/>
      </c>
      <c r="E139" s="42"/>
      <c r="F139" s="88" t="str">
        <f t="shared" si="9"/>
        <v/>
      </c>
      <c r="G139" s="31"/>
      <c r="H139" s="28"/>
      <c r="I139" s="28"/>
      <c r="J139" s="28"/>
      <c r="L139" s="14"/>
      <c r="M139" s="14"/>
      <c r="N139" s="14"/>
      <c r="O139" s="14"/>
      <c r="P139" s="14"/>
      <c r="Q139" s="14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</row>
    <row r="140" spans="1:30" ht="16" x14ac:dyDescent="0.2">
      <c r="A140" s="86">
        <v>8</v>
      </c>
      <c r="B140" s="40"/>
      <c r="C140" s="40"/>
      <c r="D140" s="87" t="str">
        <f t="shared" si="8"/>
        <v/>
      </c>
      <c r="E140" s="42"/>
      <c r="F140" s="88" t="str">
        <f t="shared" si="9"/>
        <v/>
      </c>
      <c r="G140" s="31"/>
      <c r="H140" s="28"/>
      <c r="I140" s="28"/>
      <c r="J140" s="28"/>
      <c r="L140" s="14"/>
      <c r="M140" s="14"/>
      <c r="N140" s="14"/>
      <c r="O140" s="14"/>
      <c r="P140" s="14"/>
      <c r="Q140" s="14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</row>
    <row r="141" spans="1:30" ht="16" x14ac:dyDescent="0.2">
      <c r="A141"/>
      <c r="B141"/>
      <c r="C141"/>
      <c r="D141"/>
      <c r="E141"/>
      <c r="F141"/>
      <c r="G141"/>
      <c r="H141"/>
      <c r="I141"/>
      <c r="J141"/>
      <c r="K141"/>
    </row>
    <row r="142" spans="1:30" ht="16.5" customHeight="1" x14ac:dyDescent="0.2">
      <c r="A142"/>
      <c r="B142"/>
      <c r="C142"/>
      <c r="D142"/>
      <c r="E142"/>
      <c r="F142"/>
      <c r="G142"/>
      <c r="H142"/>
      <c r="I142"/>
      <c r="J142"/>
      <c r="K142"/>
    </row>
    <row r="143" spans="1:30" ht="15.75" customHeight="1" x14ac:dyDescent="0.2">
      <c r="A143"/>
      <c r="B143"/>
      <c r="C143"/>
      <c r="D143"/>
      <c r="E143"/>
      <c r="F143"/>
      <c r="G143"/>
      <c r="H143"/>
      <c r="I143"/>
      <c r="J143"/>
      <c r="K143"/>
    </row>
    <row r="144" spans="1:30" ht="15.75" customHeight="1" x14ac:dyDescent="0.2">
      <c r="A144"/>
      <c r="B144"/>
      <c r="C144"/>
      <c r="D144"/>
      <c r="E144"/>
      <c r="F144"/>
      <c r="G144"/>
      <c r="H144"/>
      <c r="I144"/>
      <c r="J144"/>
      <c r="K144"/>
    </row>
    <row r="145" spans="1:11" ht="15.75" customHeight="1" x14ac:dyDescent="0.2">
      <c r="A145"/>
      <c r="B145"/>
      <c r="C145"/>
      <c r="D145"/>
      <c r="E145"/>
      <c r="F145"/>
      <c r="G145"/>
      <c r="H145"/>
      <c r="I145"/>
      <c r="J145"/>
      <c r="K145"/>
    </row>
    <row r="146" spans="1:11" ht="15.75" customHeight="1" x14ac:dyDescent="0.2">
      <c r="A146"/>
      <c r="B146"/>
      <c r="C146"/>
      <c r="D146"/>
      <c r="E146"/>
      <c r="F146"/>
      <c r="G146"/>
      <c r="H146"/>
      <c r="I146"/>
      <c r="J146"/>
      <c r="K146"/>
    </row>
    <row r="147" spans="1:11" ht="15.75" customHeight="1" x14ac:dyDescent="0.2">
      <c r="F147" s="16"/>
    </row>
    <row r="148" spans="1:11" ht="15.75" customHeight="1" x14ac:dyDescent="0.2">
      <c r="F148" s="16"/>
    </row>
    <row r="149" spans="1:11" ht="15.75" customHeight="1" x14ac:dyDescent="0.2">
      <c r="F149" s="16"/>
    </row>
    <row r="150" spans="1:11" ht="15.75" customHeight="1" x14ac:dyDescent="0.2"/>
    <row r="151" spans="1:11" ht="15.75" customHeight="1" x14ac:dyDescent="0.2"/>
    <row r="152" spans="1:11" ht="15.75" customHeight="1" x14ac:dyDescent="0.2"/>
    <row r="153" spans="1:11" ht="15.75" customHeight="1" x14ac:dyDescent="0.2"/>
    <row r="154" spans="1:11" ht="15.75" customHeight="1" x14ac:dyDescent="0.2"/>
    <row r="155" spans="1:11" ht="15.75" customHeight="1" x14ac:dyDescent="0.2"/>
    <row r="156" spans="1:11" ht="15.75" customHeight="1" x14ac:dyDescent="0.2"/>
    <row r="157" spans="1:11" ht="15.75" customHeight="1" x14ac:dyDescent="0.2"/>
    <row r="158" spans="1:11" ht="15.75" customHeight="1" x14ac:dyDescent="0.2"/>
    <row r="159" spans="1:11" ht="15.75" customHeight="1" x14ac:dyDescent="0.2"/>
    <row r="160" spans="1:11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spans="1:7" ht="15.75" customHeight="1" x14ac:dyDescent="0.2"/>
    <row r="1090" spans="1:7" ht="15.75" customHeight="1" x14ac:dyDescent="0.2"/>
    <row r="1091" spans="1:7" ht="15.75" customHeight="1" x14ac:dyDescent="0.2"/>
    <row r="1092" spans="1:7" ht="15.75" customHeight="1" x14ac:dyDescent="0.2"/>
    <row r="1093" spans="1:7" ht="15.75" customHeight="1" x14ac:dyDescent="0.2"/>
    <row r="1094" spans="1:7" ht="15.75" customHeight="1" x14ac:dyDescent="0.2"/>
    <row r="1095" spans="1:7" ht="15.75" customHeight="1" x14ac:dyDescent="0.2">
      <c r="A1095" s="1"/>
      <c r="B1095" s="8"/>
      <c r="C1095" s="8"/>
      <c r="D1095" s="8"/>
      <c r="E1095" s="8"/>
      <c r="F1095" s="16"/>
      <c r="G1095" s="15"/>
    </row>
  </sheetData>
  <sheetProtection algorithmName="SHA-512" hashValue="Mfj6EuIdlcWY4tt3E1mXbPxJXpmrvJ4/mb87ZoWtUvfHzmrMyV4zotDNYfQ36p7YMILT5Ef+mT/OeSdyADUCBA==" saltValue="FQE+OnrbCEhdcKOtOHwTwQ==" spinCount="100000" sheet="1" objects="1" scenarios="1"/>
  <dataValidations count="4">
    <dataValidation type="list" allowBlank="1" showInputMessage="1" showErrorMessage="1" sqref="G52" xr:uid="{A8261F91-E7BD-3842-8030-C635AE5C16C3}">
      <formula1>#REF!</formula1>
    </dataValidation>
    <dataValidation type="list" allowBlank="1" showInputMessage="1" showErrorMessage="1" sqref="J132:J140" xr:uid="{4A71CCF6-9301-1846-82D5-91490224CACB}">
      <formula1>"Draft,Submitted,Under Review,Approved,Denied"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I132:I140" xr:uid="{9A0E3518-7731-534C-915E-B8E5C62AEF31}">
      <formula1>"ENOUGH Funding,Non-ENOUGH Cash Contribution,Non-ENOUGH In-Kind"</formula1>
    </dataValidation>
    <dataValidation type="list" allowBlank="1" showInputMessage="1" showErrorMessage="1" sqref="G132:G140" xr:uid="{C7038076-4263-FE4C-9A80-4A75E41D22B1}">
      <formula1>"Reallocation,Underbudgeted originally,Scope change,Staffing change,Vendor/price change,Timing change,Compliance/procurement issue,Other"</formula1>
    </dataValidation>
  </dataValidations>
  <pageMargins left="0.7" right="0.7" top="0.75" bottom="0.75" header="0" footer="0"/>
  <pageSetup scale="5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D1095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22.5" style="4" customWidth="1"/>
    <col min="2" max="2" width="40" style="12" customWidth="1"/>
    <col min="3" max="5" width="15.83203125" style="12" customWidth="1"/>
    <col min="6" max="6" width="15.83203125" style="17" customWidth="1"/>
    <col min="7" max="7" width="31.6640625" style="14" customWidth="1"/>
    <col min="8" max="8" width="21.6640625" style="14" customWidth="1"/>
    <col min="9" max="9" width="15.83203125" style="14" customWidth="1"/>
    <col min="10" max="10" width="20.83203125" style="14" customWidth="1"/>
    <col min="11" max="11" width="31.6640625" style="14" customWidth="1"/>
    <col min="12" max="12" width="20.83203125" customWidth="1"/>
    <col min="13" max="13" width="21.6640625" customWidth="1"/>
    <col min="14" max="14" width="38.33203125" customWidth="1"/>
    <col min="15" max="27" width="0" hidden="1" customWidth="1"/>
  </cols>
  <sheetData>
    <row r="1" spans="1:26" ht="40" x14ac:dyDescent="0.25">
      <c r="A1" s="43" t="s">
        <v>152</v>
      </c>
      <c r="B1" s="49"/>
      <c r="C1" s="49"/>
      <c r="D1" s="49"/>
      <c r="E1" s="49"/>
      <c r="F1" s="49"/>
      <c r="G1" s="49"/>
      <c r="H1" s="49"/>
      <c r="I1" s="49"/>
      <c r="J1" s="4"/>
      <c r="K1" s="4" t="str" cm="1">
        <f t="array" ref="K1:Y1">_xlfn.LET(_xlpm.org,"Partner 1",_xlpm.blank,_xlfn.HSTACK("","","","","","","","","","","","","","",""),_xlpm.personnel,_xlfn.HSTACK(IF(TRIM($A$5:$A$19)&lt;&gt;"",_xlpm.org,""),IF(TRIM($A$5:$A$19)&lt;&gt;"","Personnel",""),IF(TRIM($A$5:$A$19)="","",$A$5:$A$19),$B$5:$E$19,IF($F$5:$F$19="","",$F$5:$F$19),IF(TRIM($A$5:$A$19)&lt;&gt;"","",""),IF($G$5:$G$19="","",$G$5:$G$19),IF($H$5:$H$19="","",$H$5:$H$19),IF(TRIM($A$5:$A$19)="","",ROW($A$5:$A$19)),IF(TRIM($A$5:$A$19)&lt;&gt;"","",""),IF(TRIM($A$5:$A$19)&lt;&gt;"","Use primary program",""),IF($I$5:$I$19="","",$I$5:$I$19)),_xlpm.opx,_xlfn.HSTACK(IF(TRIM($A$21:$A$35)&lt;&gt;"",_xlpm.org,""),IF(TRIM($A$21:$A$35)&lt;&gt;"","Operating Expenses",""),IF(TRIM($A$21:$A$35)="","",$A$21:$A$35),$B$21:$E$35,IF($F$21:$F$35="","",$F$21:$F$35),IF(TRIM($A$21:$A$35)&lt;&gt;"","",""),IF($G$21:$G$35="","",$G$21:$G$35),IF($H$21:$H$35="","",$H$21:$H$35),IF(TRIM($A$21:$A$35)="","",ROW($A$21:$A$35)),IF(TRIM($A$21:$A$35)&lt;&gt;"","",""),IF(TRIM($A$21:$A$35)&lt;&gt;"","Use primary program",""),IF($I$21:$I$35="","",$I$21:$I$35)),_xlpm.travel,_xlfn.HSTACK(IF(TRIM($A$37:$A$51)&lt;&gt;"",_xlpm.org,""),IF(TRIM($A$37:$A$51)&lt;&gt;"","Travel",""),IF(TRIM($A$37:$A$51)="","",$A$37:$A$51),$B$37:$E$51,IF($F$37:$F$51="","",$F$37:$F$51),IF(TRIM($A$37:$A$51)&lt;&gt;"","",""),IF($G$37:$G$51="","",$G$37:$G$51),IF($H$37:$H$51="","",$H$37:$H$51),IF(TRIM($A$37:$A$51)="","",ROW($A$37:$A$51)),IF(TRIM($A$37:$A$51)&lt;&gt;"","",""),IF(TRIM($A$37:$A$51)&lt;&gt;"","Use primary program",""),IF($I$37:$I$51="","",$I$37:$I$51)),_xlpm.professional,_xlfn.HSTACK(IF(TRIM($A$53:$A$67)&lt;&gt;"",_xlpm.org,""),IF(TRIM($A$53:$A$67)&lt;&gt;"","Professional Services",""),IF(TRIM($A$53:$A$67)="","",$A$53:$A$67),$B$53:$E$67,IF($F$53:$F$67="","",$F$53:$F$67),IF(TRIM($A$53:$A$67)&lt;&gt;"","",""),IF($G$53:$G$67="","",$G$53:$G$67),IF($H$53:$H$67="","",$H$53:$H$67),IF(TRIM($A$53:$A$67)="","",ROW($A$53:$A$67)),IF(TRIM($A$53:$A$67)&lt;&gt;"","",""),IF(TRIM($A$53:$A$67)&lt;&gt;"","Use primary program",""),IF($I$53:$I$67="","",$I$53:$I$67)),_xlpm.equipment,_xlfn.HSTACK(IF(TRIM($A$69:$A$82)&lt;&gt;"",_xlpm.org,""),IF(TRIM($A$69:$A$82)&lt;&gt;"","Equipment",""),IF(TRIM($A$69:$A$82)="","",$A$69:$A$82),$B$69:$E$82,IF($F$69:$F$82="","",$F$69:$F$82),IF(TRIM($A$69:$A$82)&lt;&gt;"","",""),IF($G$69:$G$82="","",$G$69:$G$82),IF($H$69:$H$82="","",$H$69:$H$82),IF(TRIM($A$69:$A$82)="","",ROW($A$69:$A$82)),IF(TRIM($A$69:$A$82)&lt;&gt;"","",""),IF(TRIM($A$69:$A$82)&lt;&gt;"","Use primary program",""),IF($I$69:$I$82="","",$I$69:$I$82)),_xlpm.other,_xlfn.HSTACK(IF(TRIM($A$84:$A$98)&lt;&gt;"",_xlpm.org,""),IF(TRIM($A$84:$A$98)&lt;&gt;"","Other",""),IF(TRIM($A$84:$A$98)="","",$A$84:$A$98),$B$84:$E$98,IF($F$84:$F$98="","",$F$84:$F$98),IF(TRIM($A$84:$A$98)&lt;&gt;"","",""),IF($G$84:$G$98="","",$G$84:$G$98),IF($H$84:$H$98="","",$H$84:$H$98),IF(TRIM($A$84:$A$98)="","",ROW($A$84:$A$98)),IF(TRIM($A$84:$A$98)&lt;&gt;"","",""),IF(TRIM($A$84:$A$98)&lt;&gt;"","Use primary program",""),IF($I$84:$I$98="","",$I$84:$I$98)),_xlpm.src,_xlfn.VSTACK(_xlpm.personnel,_xlpm.opx,_xlpm.travel,_xlpm.professional,_xlpm.equipment,_xlpm.other),IFERROR(_xlfn._xlws.FILTER(_xlpm.src,INDEX(_xlpm.src,,3)&lt;&gt;""),_xlpm.blank))</f>
        <v/>
      </c>
      <c r="L1" s="4" t="str">
        <v/>
      </c>
      <c r="M1" s="4" t="str">
        <v/>
      </c>
      <c r="N1" s="4" t="str">
        <v/>
      </c>
      <c r="O1" s="4" t="str">
        <v/>
      </c>
      <c r="P1" s="4" t="str">
        <v/>
      </c>
      <c r="Q1" s="4" t="str">
        <v/>
      </c>
      <c r="R1" s="4" t="str">
        <v/>
      </c>
      <c r="S1" s="4" t="str">
        <v/>
      </c>
      <c r="T1" s="4" t="str">
        <v/>
      </c>
      <c r="U1" s="4" t="str">
        <v/>
      </c>
      <c r="V1" s="4" t="str">
        <v/>
      </c>
      <c r="W1" s="4" t="str">
        <v/>
      </c>
      <c r="X1" s="4" t="str">
        <v/>
      </c>
      <c r="Y1" s="4" t="str">
        <v/>
      </c>
      <c r="Z1" s="4"/>
    </row>
    <row r="2" spans="1:26" ht="85" x14ac:dyDescent="0.2">
      <c r="A2" s="50"/>
      <c r="B2" s="50"/>
      <c r="C2" s="50"/>
      <c r="D2" s="50"/>
      <c r="E2" s="50"/>
      <c r="F2" s="50"/>
      <c r="G2" s="51" t="s">
        <v>72</v>
      </c>
      <c r="H2" s="51" t="s">
        <v>73</v>
      </c>
      <c r="I2" s="51" t="s">
        <v>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51" x14ac:dyDescent="0.2">
      <c r="A3" s="52"/>
      <c r="B3" s="53" t="s">
        <v>10</v>
      </c>
      <c r="C3" s="53" t="s">
        <v>22</v>
      </c>
      <c r="D3" s="53" t="s">
        <v>23</v>
      </c>
      <c r="E3" s="53" t="s">
        <v>24</v>
      </c>
      <c r="F3" s="54" t="s">
        <v>161</v>
      </c>
      <c r="G3" s="55" t="s">
        <v>40</v>
      </c>
      <c r="H3" s="55" t="s">
        <v>41</v>
      </c>
      <c r="I3" s="55" t="s">
        <v>42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34" x14ac:dyDescent="0.2">
      <c r="A4" s="56" t="s">
        <v>13</v>
      </c>
      <c r="B4" s="57">
        <f>SUM(B5:B19)</f>
        <v>0</v>
      </c>
      <c r="C4" s="57">
        <f>SUM(C5:C19)</f>
        <v>0</v>
      </c>
      <c r="D4" s="57">
        <f>SUM(D5:D19)</f>
        <v>0</v>
      </c>
      <c r="E4" s="58">
        <f>SUM(E5:E19)</f>
        <v>0</v>
      </c>
      <c r="F4" s="59" t="s">
        <v>67</v>
      </c>
      <c r="G4" s="55" t="s">
        <v>68</v>
      </c>
      <c r="H4" s="55" t="s">
        <v>69</v>
      </c>
      <c r="I4" s="55" t="s">
        <v>70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6" x14ac:dyDescent="0.2">
      <c r="A5" s="18"/>
      <c r="B5" s="19"/>
      <c r="C5" s="19"/>
      <c r="D5" s="19"/>
      <c r="E5" s="60" t="str">
        <f t="shared" ref="E5:E17" si="0">IF(COUNTA(A5:D5,F5:I5)=0,"",SUM(B5:D5))</f>
        <v/>
      </c>
      <c r="F5" s="20"/>
      <c r="G5" s="21"/>
      <c r="H5" s="21"/>
      <c r="I5" s="21"/>
      <c r="J5" s="235"/>
      <c r="K5" s="23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6" x14ac:dyDescent="0.2">
      <c r="A6" s="18"/>
      <c r="B6" s="19"/>
      <c r="C6" s="19"/>
      <c r="D6" s="19"/>
      <c r="E6" s="60" t="str">
        <f t="shared" si="0"/>
        <v/>
      </c>
      <c r="F6" s="20"/>
      <c r="G6" s="21"/>
      <c r="H6" s="21"/>
      <c r="I6" s="21"/>
      <c r="J6" s="235"/>
      <c r="K6" s="235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6" x14ac:dyDescent="0.2">
      <c r="A7" s="18"/>
      <c r="B7" s="19"/>
      <c r="C7" s="19"/>
      <c r="D7" s="19"/>
      <c r="E7" s="60" t="str">
        <f t="shared" si="0"/>
        <v/>
      </c>
      <c r="F7" s="20"/>
      <c r="G7" s="21"/>
      <c r="H7" s="21"/>
      <c r="I7" s="21"/>
      <c r="J7" s="235"/>
      <c r="K7" s="23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6" x14ac:dyDescent="0.2">
      <c r="A8" s="18"/>
      <c r="B8" s="19"/>
      <c r="C8" s="19"/>
      <c r="D8" s="19"/>
      <c r="E8" s="60" t="str">
        <f t="shared" si="0"/>
        <v/>
      </c>
      <c r="F8" s="20"/>
      <c r="G8" s="21"/>
      <c r="H8" s="21"/>
      <c r="I8" s="21"/>
      <c r="J8" s="235"/>
      <c r="K8" s="235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" x14ac:dyDescent="0.2">
      <c r="A9" s="18"/>
      <c r="B9" s="19"/>
      <c r="C9" s="19"/>
      <c r="D9" s="19"/>
      <c r="E9" s="60" t="str">
        <f t="shared" si="0"/>
        <v/>
      </c>
      <c r="F9" s="20"/>
      <c r="G9" s="21"/>
      <c r="H9" s="21"/>
      <c r="I9" s="21"/>
      <c r="J9" s="235"/>
      <c r="K9" s="235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6" x14ac:dyDescent="0.2">
      <c r="A10" s="18"/>
      <c r="B10" s="19"/>
      <c r="C10" s="19"/>
      <c r="D10" s="19"/>
      <c r="E10" s="60" t="str">
        <f t="shared" si="0"/>
        <v/>
      </c>
      <c r="F10" s="20"/>
      <c r="G10" s="21"/>
      <c r="H10" s="21"/>
      <c r="I10" s="21"/>
      <c r="J10" s="235"/>
      <c r="K10" s="235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6" x14ac:dyDescent="0.2">
      <c r="A11" s="18"/>
      <c r="B11" s="19"/>
      <c r="C11" s="19"/>
      <c r="D11" s="19"/>
      <c r="E11" s="60" t="str">
        <f t="shared" si="0"/>
        <v/>
      </c>
      <c r="F11" s="20"/>
      <c r="G11" s="21"/>
      <c r="H11" s="21"/>
      <c r="I11" s="21"/>
      <c r="J11" s="235"/>
      <c r="K11" s="23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6" x14ac:dyDescent="0.2">
      <c r="A12" s="18"/>
      <c r="B12" s="19"/>
      <c r="C12" s="19"/>
      <c r="D12" s="19"/>
      <c r="E12" s="60" t="str">
        <f t="shared" si="0"/>
        <v/>
      </c>
      <c r="F12" s="20"/>
      <c r="G12" s="21"/>
      <c r="H12" s="21"/>
      <c r="I12" s="21"/>
      <c r="J12" s="235"/>
      <c r="K12" s="235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" x14ac:dyDescent="0.2">
      <c r="A13" s="18"/>
      <c r="B13" s="19"/>
      <c r="C13" s="19"/>
      <c r="D13" s="19"/>
      <c r="E13" s="60" t="str">
        <f t="shared" si="0"/>
        <v/>
      </c>
      <c r="F13" s="20"/>
      <c r="G13" s="21"/>
      <c r="H13" s="21"/>
      <c r="I13" s="21"/>
      <c r="J13" s="235"/>
      <c r="K13" s="235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6" x14ac:dyDescent="0.2">
      <c r="A14" s="18"/>
      <c r="B14" s="19"/>
      <c r="C14" s="19"/>
      <c r="D14" s="19"/>
      <c r="E14" s="60" t="str">
        <f t="shared" si="0"/>
        <v/>
      </c>
      <c r="F14" s="20"/>
      <c r="G14" s="21"/>
      <c r="H14" s="21"/>
      <c r="I14" s="21"/>
      <c r="J14" s="235"/>
      <c r="K14" s="235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" x14ac:dyDescent="0.2">
      <c r="A15" s="18"/>
      <c r="B15" s="19"/>
      <c r="C15" s="19"/>
      <c r="D15" s="19"/>
      <c r="E15" s="60" t="str">
        <f t="shared" si="0"/>
        <v/>
      </c>
      <c r="F15" s="20"/>
      <c r="G15" s="21"/>
      <c r="H15" s="21"/>
      <c r="I15" s="21"/>
      <c r="J15" s="235"/>
      <c r="K15" s="235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6" x14ac:dyDescent="0.2">
      <c r="A16" s="18"/>
      <c r="B16" s="19"/>
      <c r="C16" s="19"/>
      <c r="D16" s="19"/>
      <c r="E16" s="60" t="str">
        <f t="shared" si="0"/>
        <v/>
      </c>
      <c r="F16" s="20"/>
      <c r="G16" s="21"/>
      <c r="H16" s="21"/>
      <c r="I16" s="21"/>
      <c r="J16" s="235"/>
      <c r="K16" s="235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" x14ac:dyDescent="0.2">
      <c r="A17" s="18"/>
      <c r="B17" s="19"/>
      <c r="C17" s="19"/>
      <c r="D17" s="19"/>
      <c r="E17" s="60" t="str">
        <f t="shared" si="0"/>
        <v/>
      </c>
      <c r="F17" s="20"/>
      <c r="G17" s="21"/>
      <c r="H17" s="21"/>
      <c r="I17" s="21"/>
      <c r="J17" s="235"/>
      <c r="K17" s="235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6" x14ac:dyDescent="0.2">
      <c r="A18" s="18"/>
      <c r="B18" s="19"/>
      <c r="C18" s="19"/>
      <c r="D18" s="19"/>
      <c r="E18" s="60"/>
      <c r="F18" s="20"/>
      <c r="G18" s="21"/>
      <c r="H18" s="21"/>
      <c r="I18" s="21"/>
      <c r="J18" s="235"/>
      <c r="K18" s="23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6" x14ac:dyDescent="0.2">
      <c r="A19" s="18"/>
      <c r="B19" s="19"/>
      <c r="C19" s="19"/>
      <c r="D19" s="19"/>
      <c r="E19" s="60"/>
      <c r="F19" s="20"/>
      <c r="G19" s="21"/>
      <c r="H19" s="21"/>
      <c r="I19" s="21"/>
      <c r="J19" s="235"/>
      <c r="K19" s="23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51" x14ac:dyDescent="0.2">
      <c r="A20" s="56" t="s">
        <v>14</v>
      </c>
      <c r="B20" s="57">
        <f>SUM(B21:B35)</f>
        <v>0</v>
      </c>
      <c r="C20" s="57">
        <f>SUM(C21:C35)</f>
        <v>0</v>
      </c>
      <c r="D20" s="57">
        <f>SUM(D21:D35)</f>
        <v>0</v>
      </c>
      <c r="E20" s="58">
        <f>SUM(E21:E35)</f>
        <v>0</v>
      </c>
      <c r="F20" s="59" t="s">
        <v>48</v>
      </c>
      <c r="G20" s="55" t="s">
        <v>71</v>
      </c>
      <c r="H20" s="55" t="s">
        <v>51</v>
      </c>
      <c r="I20" s="55" t="s">
        <v>42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6" x14ac:dyDescent="0.2">
      <c r="A21" s="18"/>
      <c r="B21" s="19"/>
      <c r="C21" s="19"/>
      <c r="D21" s="19"/>
      <c r="E21" s="60" t="str">
        <f t="shared" ref="E21:E35" si="1">IF(COUNTA(A21:D21,F21:I21)=0,"",SUM(B21:D21))</f>
        <v/>
      </c>
      <c r="F21" s="20"/>
      <c r="G21" s="21"/>
      <c r="H21" s="21"/>
      <c r="I21" s="21"/>
      <c r="J21" s="235"/>
      <c r="K21" s="23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6" x14ac:dyDescent="0.2">
      <c r="A22" s="18"/>
      <c r="B22" s="19"/>
      <c r="C22" s="19"/>
      <c r="D22" s="19"/>
      <c r="E22" s="60" t="str">
        <f t="shared" si="1"/>
        <v/>
      </c>
      <c r="F22" s="20"/>
      <c r="G22" s="21"/>
      <c r="H22" s="21"/>
      <c r="I22" s="21"/>
      <c r="J22" s="235"/>
      <c r="K22" s="23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6" x14ac:dyDescent="0.2">
      <c r="A23" s="18"/>
      <c r="B23" s="19"/>
      <c r="C23" s="19"/>
      <c r="D23" s="19"/>
      <c r="E23" s="60" t="str">
        <f t="shared" si="1"/>
        <v/>
      </c>
      <c r="F23" s="20"/>
      <c r="G23" s="21"/>
      <c r="H23" s="21"/>
      <c r="I23" s="21"/>
      <c r="J23" s="235"/>
      <c r="K23" s="235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6" x14ac:dyDescent="0.2">
      <c r="A24" s="18"/>
      <c r="B24" s="19"/>
      <c r="C24" s="19"/>
      <c r="D24" s="19"/>
      <c r="E24" s="60" t="str">
        <f t="shared" si="1"/>
        <v/>
      </c>
      <c r="F24" s="20"/>
      <c r="G24" s="21"/>
      <c r="H24" s="21"/>
      <c r="I24" s="21"/>
      <c r="J24" s="235"/>
      <c r="K24" s="235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6" x14ac:dyDescent="0.2">
      <c r="A25" s="18"/>
      <c r="B25" s="19"/>
      <c r="C25" s="19"/>
      <c r="D25" s="19"/>
      <c r="E25" s="60" t="str">
        <f t="shared" si="1"/>
        <v/>
      </c>
      <c r="F25" s="20"/>
      <c r="G25" s="21"/>
      <c r="H25" s="21"/>
      <c r="I25" s="21"/>
      <c r="J25" s="235"/>
      <c r="K25" s="23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6" x14ac:dyDescent="0.2">
      <c r="A26" s="18"/>
      <c r="B26" s="19"/>
      <c r="C26" s="19"/>
      <c r="D26" s="19"/>
      <c r="E26" s="60" t="str">
        <f t="shared" si="1"/>
        <v/>
      </c>
      <c r="F26" s="20"/>
      <c r="G26" s="21"/>
      <c r="H26" s="21"/>
      <c r="I26" s="21"/>
      <c r="J26" s="235"/>
      <c r="K26" s="235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6" x14ac:dyDescent="0.2">
      <c r="A27" s="18"/>
      <c r="B27" s="19"/>
      <c r="C27" s="19"/>
      <c r="D27" s="19"/>
      <c r="E27" s="60" t="str">
        <f t="shared" si="1"/>
        <v/>
      </c>
      <c r="F27" s="20"/>
      <c r="G27" s="21"/>
      <c r="H27" s="21"/>
      <c r="I27" s="21"/>
      <c r="J27" s="235"/>
      <c r="K27" s="235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6" x14ac:dyDescent="0.2">
      <c r="A28" s="18"/>
      <c r="B28" s="19"/>
      <c r="C28" s="19"/>
      <c r="D28" s="19"/>
      <c r="E28" s="60" t="str">
        <f t="shared" si="1"/>
        <v/>
      </c>
      <c r="F28" s="20"/>
      <c r="G28" s="21"/>
      <c r="H28" s="21"/>
      <c r="I28" s="21"/>
      <c r="J28" s="235"/>
      <c r="K28" s="235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6" x14ac:dyDescent="0.2">
      <c r="A29" s="18"/>
      <c r="B29" s="19"/>
      <c r="C29" s="19"/>
      <c r="D29" s="19"/>
      <c r="E29" s="60" t="str">
        <f t="shared" si="1"/>
        <v/>
      </c>
      <c r="F29" s="20"/>
      <c r="G29" s="21"/>
      <c r="H29" s="21"/>
      <c r="I29" s="21"/>
      <c r="J29" s="235"/>
      <c r="K29" s="235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6" x14ac:dyDescent="0.2">
      <c r="A30" s="18"/>
      <c r="B30" s="19"/>
      <c r="C30" s="19"/>
      <c r="D30" s="19"/>
      <c r="E30" s="60" t="str">
        <f t="shared" si="1"/>
        <v/>
      </c>
      <c r="F30" s="20"/>
      <c r="G30" s="21"/>
      <c r="H30" s="21"/>
      <c r="I30" s="21"/>
      <c r="J30" s="235"/>
      <c r="K30" s="235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6" x14ac:dyDescent="0.2">
      <c r="A31" s="18"/>
      <c r="B31" s="19"/>
      <c r="C31" s="19"/>
      <c r="D31" s="19"/>
      <c r="E31" s="60" t="str">
        <f t="shared" si="1"/>
        <v/>
      </c>
      <c r="F31" s="20"/>
      <c r="G31" s="21"/>
      <c r="H31" s="21"/>
      <c r="I31" s="21"/>
      <c r="J31" s="235"/>
      <c r="K31" s="235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6" x14ac:dyDescent="0.2">
      <c r="A32" s="18"/>
      <c r="B32" s="19"/>
      <c r="C32" s="19"/>
      <c r="D32" s="19"/>
      <c r="E32" s="60" t="str">
        <f t="shared" si="1"/>
        <v/>
      </c>
      <c r="F32" s="20"/>
      <c r="G32" s="21"/>
      <c r="H32" s="21"/>
      <c r="I32" s="21"/>
      <c r="J32" s="235"/>
      <c r="K32" s="23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6" x14ac:dyDescent="0.2">
      <c r="A33" s="18"/>
      <c r="B33" s="19"/>
      <c r="C33" s="19"/>
      <c r="D33" s="19"/>
      <c r="E33" s="60" t="str">
        <f t="shared" si="1"/>
        <v/>
      </c>
      <c r="F33" s="20"/>
      <c r="G33" s="21"/>
      <c r="H33" s="21"/>
      <c r="I33" s="21"/>
      <c r="J33" s="235"/>
      <c r="K33" s="235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6" x14ac:dyDescent="0.2">
      <c r="A34" s="18"/>
      <c r="B34" s="19"/>
      <c r="C34" s="19"/>
      <c r="D34" s="19"/>
      <c r="E34" s="60" t="str">
        <f t="shared" si="1"/>
        <v/>
      </c>
      <c r="F34" s="20"/>
      <c r="G34" s="21"/>
      <c r="H34" s="21"/>
      <c r="I34" s="21"/>
      <c r="J34" s="235"/>
      <c r="K34" s="23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6" x14ac:dyDescent="0.2">
      <c r="A35" s="18"/>
      <c r="B35" s="19"/>
      <c r="C35" s="19"/>
      <c r="D35" s="19"/>
      <c r="E35" s="60" t="str">
        <f t="shared" si="1"/>
        <v/>
      </c>
      <c r="F35" s="20"/>
      <c r="G35" s="21"/>
      <c r="H35" s="21"/>
      <c r="I35" s="21"/>
      <c r="J35" s="235"/>
      <c r="K35" s="23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68" x14ac:dyDescent="0.2">
      <c r="A36" s="56" t="s">
        <v>15</v>
      </c>
      <c r="B36" s="57">
        <f>SUM(B37:B51)</f>
        <v>0</v>
      </c>
      <c r="C36" s="57">
        <f>SUM(C37:C51)</f>
        <v>0</v>
      </c>
      <c r="D36" s="57">
        <f>SUM(D37:D51)</f>
        <v>0</v>
      </c>
      <c r="E36" s="58">
        <f>SUM(E37:E51)</f>
        <v>0</v>
      </c>
      <c r="F36" s="59" t="s">
        <v>162</v>
      </c>
      <c r="G36" s="55" t="s">
        <v>71</v>
      </c>
      <c r="H36" s="55" t="s">
        <v>51</v>
      </c>
      <c r="I36" s="55" t="s">
        <v>42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6" x14ac:dyDescent="0.2">
      <c r="A37" s="18"/>
      <c r="B37" s="19"/>
      <c r="C37" s="19"/>
      <c r="D37" s="19"/>
      <c r="E37" s="60" t="str">
        <f t="shared" ref="E37:E51" si="2">IF(COUNTA(A37:D37,F37:I37)=0,"",SUM(B37:D37))</f>
        <v/>
      </c>
      <c r="F37" s="20"/>
      <c r="G37" s="21"/>
      <c r="H37" s="21"/>
      <c r="I37" s="21"/>
      <c r="J37" s="235"/>
      <c r="K37" s="23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6" x14ac:dyDescent="0.2">
      <c r="A38" s="18"/>
      <c r="B38" s="19"/>
      <c r="C38" s="19"/>
      <c r="D38" s="19"/>
      <c r="E38" s="60" t="str">
        <f t="shared" si="2"/>
        <v/>
      </c>
      <c r="F38" s="20"/>
      <c r="G38" s="21"/>
      <c r="H38" s="21"/>
      <c r="I38" s="21"/>
      <c r="J38" s="235"/>
      <c r="K38" s="23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6" x14ac:dyDescent="0.2">
      <c r="A39" s="18"/>
      <c r="B39" s="19"/>
      <c r="C39" s="19"/>
      <c r="D39" s="19"/>
      <c r="E39" s="60" t="str">
        <f t="shared" si="2"/>
        <v/>
      </c>
      <c r="F39" s="20"/>
      <c r="G39" s="21"/>
      <c r="H39" s="21"/>
      <c r="I39" s="21"/>
      <c r="J39" s="235"/>
      <c r="K39" s="23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6" x14ac:dyDescent="0.2">
      <c r="A40" s="18"/>
      <c r="B40" s="19"/>
      <c r="C40" s="19"/>
      <c r="D40" s="19"/>
      <c r="E40" s="60" t="str">
        <f t="shared" si="2"/>
        <v/>
      </c>
      <c r="F40" s="20"/>
      <c r="G40" s="21"/>
      <c r="H40" s="21"/>
      <c r="I40" s="21"/>
      <c r="J40" s="235"/>
      <c r="K40" s="23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6" x14ac:dyDescent="0.2">
      <c r="A41" s="18"/>
      <c r="B41" s="19"/>
      <c r="C41" s="19"/>
      <c r="D41" s="19"/>
      <c r="E41" s="60" t="str">
        <f t="shared" si="2"/>
        <v/>
      </c>
      <c r="F41" s="20"/>
      <c r="G41" s="21"/>
      <c r="H41" s="21"/>
      <c r="I41" s="21"/>
      <c r="J41" s="235"/>
      <c r="K41" s="23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6" x14ac:dyDescent="0.2">
      <c r="A42" s="18"/>
      <c r="B42" s="19"/>
      <c r="C42" s="19"/>
      <c r="D42" s="19"/>
      <c r="E42" s="60" t="str">
        <f t="shared" si="2"/>
        <v/>
      </c>
      <c r="F42" s="20"/>
      <c r="G42" s="21"/>
      <c r="H42" s="21"/>
      <c r="I42" s="21"/>
      <c r="J42" s="235"/>
      <c r="K42" s="23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6" x14ac:dyDescent="0.2">
      <c r="A43" s="18"/>
      <c r="B43" s="19"/>
      <c r="C43" s="19"/>
      <c r="D43" s="19"/>
      <c r="E43" s="60" t="str">
        <f t="shared" si="2"/>
        <v/>
      </c>
      <c r="F43" s="20"/>
      <c r="G43" s="21"/>
      <c r="H43" s="21"/>
      <c r="I43" s="21"/>
      <c r="J43" s="235"/>
      <c r="K43" s="23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6" x14ac:dyDescent="0.2">
      <c r="A44" s="18"/>
      <c r="B44" s="19"/>
      <c r="C44" s="19"/>
      <c r="D44" s="19"/>
      <c r="E44" s="60" t="str">
        <f t="shared" si="2"/>
        <v/>
      </c>
      <c r="F44" s="20"/>
      <c r="G44" s="21"/>
      <c r="H44" s="21"/>
      <c r="I44" s="21"/>
      <c r="J44" s="235"/>
      <c r="K44" s="23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6" x14ac:dyDescent="0.2">
      <c r="A45" s="18"/>
      <c r="B45" s="19"/>
      <c r="C45" s="19"/>
      <c r="D45" s="19"/>
      <c r="E45" s="60" t="str">
        <f t="shared" si="2"/>
        <v/>
      </c>
      <c r="F45" s="20"/>
      <c r="G45" s="21"/>
      <c r="H45" s="21"/>
      <c r="I45" s="21"/>
      <c r="J45" s="235"/>
      <c r="K45" s="23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6" x14ac:dyDescent="0.2">
      <c r="A46" s="18"/>
      <c r="B46" s="19"/>
      <c r="C46" s="19"/>
      <c r="D46" s="19"/>
      <c r="E46" s="60" t="str">
        <f t="shared" si="2"/>
        <v/>
      </c>
      <c r="F46" s="20"/>
      <c r="G46" s="21"/>
      <c r="H46" s="21"/>
      <c r="I46" s="21"/>
      <c r="J46" s="235"/>
      <c r="K46" s="23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6" x14ac:dyDescent="0.2">
      <c r="A47" s="18"/>
      <c r="B47" s="19"/>
      <c r="C47" s="19"/>
      <c r="D47" s="19"/>
      <c r="E47" s="60" t="str">
        <f t="shared" si="2"/>
        <v/>
      </c>
      <c r="F47" s="20"/>
      <c r="G47" s="21"/>
      <c r="H47" s="21"/>
      <c r="I47" s="21"/>
      <c r="J47" s="235"/>
      <c r="K47" s="23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6" x14ac:dyDescent="0.2">
      <c r="A48" s="18"/>
      <c r="B48" s="19"/>
      <c r="C48" s="19"/>
      <c r="D48" s="19"/>
      <c r="E48" s="60" t="str">
        <f t="shared" si="2"/>
        <v/>
      </c>
      <c r="F48" s="20"/>
      <c r="G48" s="21"/>
      <c r="H48" s="21"/>
      <c r="I48" s="21"/>
      <c r="J48" s="235"/>
      <c r="K48" s="23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6" x14ac:dyDescent="0.2">
      <c r="A49" s="18"/>
      <c r="B49" s="19"/>
      <c r="C49" s="19"/>
      <c r="D49" s="19"/>
      <c r="E49" s="60" t="str">
        <f t="shared" si="2"/>
        <v/>
      </c>
      <c r="F49" s="20"/>
      <c r="G49" s="21"/>
      <c r="H49" s="21"/>
      <c r="I49" s="21"/>
      <c r="J49" s="235"/>
      <c r="K49" s="23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6" x14ac:dyDescent="0.2">
      <c r="A50" s="18"/>
      <c r="B50" s="19"/>
      <c r="C50" s="19"/>
      <c r="D50" s="19"/>
      <c r="E50" s="60" t="str">
        <f t="shared" si="2"/>
        <v/>
      </c>
      <c r="F50" s="20"/>
      <c r="G50" s="21"/>
      <c r="H50" s="21"/>
      <c r="I50" s="21"/>
      <c r="J50" s="235"/>
      <c r="K50" s="23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6" x14ac:dyDescent="0.2">
      <c r="A51" s="18"/>
      <c r="B51" s="19"/>
      <c r="C51" s="19"/>
      <c r="D51" s="19"/>
      <c r="E51" s="60" t="str">
        <f t="shared" si="2"/>
        <v/>
      </c>
      <c r="F51" s="20"/>
      <c r="G51" s="21"/>
      <c r="H51" s="21"/>
      <c r="I51" s="21"/>
      <c r="J51" s="235"/>
      <c r="K51" s="23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3" x14ac:dyDescent="0.2">
      <c r="A52" s="56" t="s">
        <v>90</v>
      </c>
      <c r="B52" s="57">
        <f>SUM(B53:B67)</f>
        <v>0</v>
      </c>
      <c r="C52" s="57">
        <f>SUM(C53:C67)</f>
        <v>0</v>
      </c>
      <c r="D52" s="57">
        <f>SUM(D53:D67)</f>
        <v>0</v>
      </c>
      <c r="E52" s="58">
        <f>SUM(E53:E67)</f>
        <v>0</v>
      </c>
      <c r="F52" s="59" t="s">
        <v>164</v>
      </c>
      <c r="G52" s="62" t="s">
        <v>56</v>
      </c>
      <c r="H52" s="55" t="s">
        <v>57</v>
      </c>
      <c r="I52" s="55" t="s">
        <v>58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6" x14ac:dyDescent="0.2">
      <c r="A53" s="18"/>
      <c r="B53" s="19"/>
      <c r="C53" s="19"/>
      <c r="D53" s="19"/>
      <c r="E53" s="60" t="str">
        <f t="shared" ref="E53:E67" si="3">IF(COUNTA(A53:D53,F53:I53)=0,"",SUM(B53:D53))</f>
        <v/>
      </c>
      <c r="F53" s="20"/>
      <c r="G53" s="21"/>
      <c r="H53" s="21"/>
      <c r="I53" s="21"/>
      <c r="J53" s="235"/>
      <c r="K53" s="23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6" x14ac:dyDescent="0.2">
      <c r="A54" s="18"/>
      <c r="B54" s="19"/>
      <c r="C54" s="19"/>
      <c r="D54" s="19"/>
      <c r="E54" s="60" t="str">
        <f t="shared" si="3"/>
        <v/>
      </c>
      <c r="F54" s="20"/>
      <c r="G54" s="21"/>
      <c r="H54" s="21"/>
      <c r="I54" s="21"/>
      <c r="J54" s="235"/>
      <c r="K54" s="23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6" x14ac:dyDescent="0.2">
      <c r="A55" s="18"/>
      <c r="B55" s="19"/>
      <c r="C55" s="19"/>
      <c r="D55" s="19"/>
      <c r="E55" s="60" t="str">
        <f t="shared" si="3"/>
        <v/>
      </c>
      <c r="F55" s="20"/>
      <c r="G55" s="21"/>
      <c r="H55" s="21"/>
      <c r="I55" s="21"/>
      <c r="J55" s="235"/>
      <c r="K55" s="23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6" x14ac:dyDescent="0.2">
      <c r="A56" s="18"/>
      <c r="B56" s="19"/>
      <c r="C56" s="19"/>
      <c r="D56" s="19"/>
      <c r="E56" s="60" t="str">
        <f t="shared" si="3"/>
        <v/>
      </c>
      <c r="F56" s="20"/>
      <c r="G56" s="21"/>
      <c r="H56" s="21"/>
      <c r="I56" s="21"/>
      <c r="J56" s="235"/>
      <c r="K56" s="23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6" x14ac:dyDescent="0.2">
      <c r="A57" s="18"/>
      <c r="B57" s="19"/>
      <c r="C57" s="19"/>
      <c r="D57" s="19"/>
      <c r="E57" s="60" t="str">
        <f t="shared" si="3"/>
        <v/>
      </c>
      <c r="F57" s="20"/>
      <c r="G57" s="21"/>
      <c r="H57" s="21"/>
      <c r="I57" s="21"/>
      <c r="J57" s="235"/>
      <c r="K57" s="23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6" x14ac:dyDescent="0.2">
      <c r="A58" s="18"/>
      <c r="B58" s="19"/>
      <c r="C58" s="19"/>
      <c r="D58" s="19"/>
      <c r="E58" s="60" t="str">
        <f t="shared" si="3"/>
        <v/>
      </c>
      <c r="F58" s="20"/>
      <c r="G58" s="21"/>
      <c r="H58" s="21"/>
      <c r="I58" s="21"/>
      <c r="J58" s="235"/>
      <c r="K58" s="23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6" x14ac:dyDescent="0.2">
      <c r="A59" s="18"/>
      <c r="B59" s="19"/>
      <c r="C59" s="19"/>
      <c r="D59" s="19"/>
      <c r="E59" s="60" t="str">
        <f t="shared" si="3"/>
        <v/>
      </c>
      <c r="F59" s="20"/>
      <c r="G59" s="21"/>
      <c r="H59" s="21"/>
      <c r="I59" s="21"/>
      <c r="J59" s="235"/>
      <c r="K59" s="23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6" x14ac:dyDescent="0.2">
      <c r="A60" s="18"/>
      <c r="B60" s="19"/>
      <c r="C60" s="19"/>
      <c r="D60" s="19"/>
      <c r="E60" s="60" t="str">
        <f t="shared" si="3"/>
        <v/>
      </c>
      <c r="F60" s="20"/>
      <c r="G60" s="21"/>
      <c r="H60" s="21"/>
      <c r="I60" s="21"/>
      <c r="J60" s="235"/>
      <c r="K60" s="23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6" x14ac:dyDescent="0.2">
      <c r="A61" s="18"/>
      <c r="B61" s="19"/>
      <c r="C61" s="19"/>
      <c r="D61" s="19"/>
      <c r="E61" s="60" t="str">
        <f t="shared" si="3"/>
        <v/>
      </c>
      <c r="F61" s="20"/>
      <c r="G61" s="21"/>
      <c r="H61" s="21"/>
      <c r="I61" s="21"/>
      <c r="J61" s="235"/>
      <c r="K61" s="23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6" x14ac:dyDescent="0.2">
      <c r="A62" s="18"/>
      <c r="B62" s="19"/>
      <c r="C62" s="19"/>
      <c r="D62" s="19"/>
      <c r="E62" s="60" t="str">
        <f t="shared" si="3"/>
        <v/>
      </c>
      <c r="F62" s="20"/>
      <c r="G62" s="21"/>
      <c r="H62" s="21"/>
      <c r="I62" s="21"/>
      <c r="J62" s="235"/>
      <c r="K62" s="23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6" x14ac:dyDescent="0.2">
      <c r="A63" s="18"/>
      <c r="B63" s="19"/>
      <c r="C63" s="19"/>
      <c r="D63" s="19"/>
      <c r="E63" s="60" t="str">
        <f t="shared" si="3"/>
        <v/>
      </c>
      <c r="F63" s="20"/>
      <c r="G63" s="21"/>
      <c r="H63" s="21"/>
      <c r="I63" s="21"/>
      <c r="J63" s="235"/>
      <c r="K63" s="23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6" x14ac:dyDescent="0.2">
      <c r="A64" s="18"/>
      <c r="B64" s="19"/>
      <c r="C64" s="19"/>
      <c r="D64" s="19"/>
      <c r="E64" s="60" t="str">
        <f t="shared" si="3"/>
        <v/>
      </c>
      <c r="F64" s="20"/>
      <c r="G64" s="21"/>
      <c r="H64" s="21"/>
      <c r="I64" s="21"/>
      <c r="J64" s="235"/>
      <c r="K64" s="23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6" x14ac:dyDescent="0.2">
      <c r="A65" s="18"/>
      <c r="B65" s="19"/>
      <c r="C65" s="19"/>
      <c r="D65" s="19"/>
      <c r="E65" s="60" t="str">
        <f t="shared" si="3"/>
        <v/>
      </c>
      <c r="F65" s="20"/>
      <c r="G65" s="21"/>
      <c r="H65" s="21"/>
      <c r="I65" s="21"/>
      <c r="J65" s="235"/>
      <c r="K65" s="23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6" x14ac:dyDescent="0.2">
      <c r="A66" s="18"/>
      <c r="B66" s="19"/>
      <c r="C66" s="19"/>
      <c r="D66" s="19"/>
      <c r="E66" s="60" t="str">
        <f t="shared" si="3"/>
        <v/>
      </c>
      <c r="F66" s="20"/>
      <c r="G66" s="21"/>
      <c r="H66" s="21"/>
      <c r="I66" s="21"/>
      <c r="J66" s="235"/>
      <c r="K66" s="23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6" x14ac:dyDescent="0.2">
      <c r="A67" s="18"/>
      <c r="B67" s="19"/>
      <c r="C67" s="19"/>
      <c r="D67" s="19"/>
      <c r="E67" s="60" t="str">
        <f t="shared" si="3"/>
        <v/>
      </c>
      <c r="F67" s="20"/>
      <c r="G67" s="21"/>
      <c r="H67" s="21"/>
      <c r="I67" s="21"/>
      <c r="J67" s="235"/>
      <c r="K67" s="23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51" x14ac:dyDescent="0.2">
      <c r="A68" s="56" t="s">
        <v>17</v>
      </c>
      <c r="B68" s="57">
        <f>SUM(B69:B82)</f>
        <v>0</v>
      </c>
      <c r="C68" s="57">
        <f>SUM(C69:C82)</f>
        <v>0</v>
      </c>
      <c r="D68" s="57">
        <f>SUM(D69:D82)</f>
        <v>0</v>
      </c>
      <c r="E68" s="58">
        <f>SUM(E69:E82)</f>
        <v>0</v>
      </c>
      <c r="F68" s="59" t="s">
        <v>91</v>
      </c>
      <c r="G68" s="55" t="s">
        <v>71</v>
      </c>
      <c r="H68" s="55" t="s">
        <v>51</v>
      </c>
      <c r="I68" s="55" t="s">
        <v>42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6" x14ac:dyDescent="0.2">
      <c r="A69" s="18"/>
      <c r="B69" s="19"/>
      <c r="C69" s="19"/>
      <c r="D69" s="19"/>
      <c r="E69" s="60" t="str">
        <f t="shared" ref="E69:E82" si="4">IF(COUNTA(A69:D69,F69:I69)=0,"",SUM(B69:D69))</f>
        <v/>
      </c>
      <c r="F69" s="20"/>
      <c r="G69" s="21"/>
      <c r="H69" s="21"/>
      <c r="I69" s="21"/>
      <c r="J69" s="235"/>
      <c r="K69" s="23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6" x14ac:dyDescent="0.2">
      <c r="A70" s="18"/>
      <c r="B70" s="19"/>
      <c r="C70" s="19"/>
      <c r="D70" s="19"/>
      <c r="E70" s="60" t="str">
        <f t="shared" si="4"/>
        <v/>
      </c>
      <c r="F70" s="20"/>
      <c r="G70" s="21"/>
      <c r="H70" s="21"/>
      <c r="I70" s="21"/>
      <c r="J70" s="235"/>
      <c r="K70" s="23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6" x14ac:dyDescent="0.2">
      <c r="A71" s="18"/>
      <c r="B71" s="19"/>
      <c r="C71" s="19"/>
      <c r="D71" s="19"/>
      <c r="E71" s="60" t="str">
        <f t="shared" si="4"/>
        <v/>
      </c>
      <c r="F71" s="20"/>
      <c r="G71" s="21"/>
      <c r="H71" s="21"/>
      <c r="I71" s="21"/>
      <c r="J71" s="235"/>
      <c r="K71" s="23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6" x14ac:dyDescent="0.2">
      <c r="A72" s="18"/>
      <c r="B72" s="19"/>
      <c r="C72" s="19"/>
      <c r="D72" s="19"/>
      <c r="E72" s="60" t="str">
        <f t="shared" si="4"/>
        <v/>
      </c>
      <c r="F72" s="20"/>
      <c r="G72" s="21"/>
      <c r="H72" s="21"/>
      <c r="I72" s="21"/>
      <c r="J72" s="235"/>
      <c r="K72" s="23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6" x14ac:dyDescent="0.2">
      <c r="A73" s="18"/>
      <c r="B73" s="19"/>
      <c r="C73" s="19"/>
      <c r="D73" s="19"/>
      <c r="E73" s="60" t="str">
        <f t="shared" si="4"/>
        <v/>
      </c>
      <c r="F73" s="20"/>
      <c r="G73" s="21"/>
      <c r="H73" s="21"/>
      <c r="I73" s="21"/>
      <c r="J73" s="235"/>
      <c r="K73" s="23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6" x14ac:dyDescent="0.2">
      <c r="A74" s="18"/>
      <c r="B74" s="19"/>
      <c r="C74" s="19"/>
      <c r="D74" s="19"/>
      <c r="E74" s="60" t="str">
        <f t="shared" si="4"/>
        <v/>
      </c>
      <c r="F74" s="20"/>
      <c r="G74" s="21"/>
      <c r="H74" s="21"/>
      <c r="I74" s="21"/>
      <c r="J74" s="235"/>
      <c r="K74" s="23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6" x14ac:dyDescent="0.2">
      <c r="A75" s="18"/>
      <c r="B75" s="19"/>
      <c r="C75" s="19"/>
      <c r="D75" s="19"/>
      <c r="E75" s="60" t="str">
        <f t="shared" si="4"/>
        <v/>
      </c>
      <c r="F75" s="20"/>
      <c r="G75" s="21"/>
      <c r="H75" s="21"/>
      <c r="I75" s="21"/>
      <c r="J75" s="235"/>
      <c r="K75" s="23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6" x14ac:dyDescent="0.2">
      <c r="A76" s="18"/>
      <c r="B76" s="19"/>
      <c r="C76" s="19"/>
      <c r="D76" s="19"/>
      <c r="E76" s="60" t="str">
        <f t="shared" si="4"/>
        <v/>
      </c>
      <c r="F76" s="20"/>
      <c r="G76" s="21"/>
      <c r="H76" s="21"/>
      <c r="I76" s="21"/>
      <c r="J76" s="235"/>
      <c r="K76" s="23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6" x14ac:dyDescent="0.2">
      <c r="A77" s="18"/>
      <c r="B77" s="19"/>
      <c r="C77" s="19"/>
      <c r="D77" s="19"/>
      <c r="E77" s="60" t="str">
        <f t="shared" si="4"/>
        <v/>
      </c>
      <c r="F77" s="20"/>
      <c r="G77" s="21"/>
      <c r="H77" s="21"/>
      <c r="I77" s="21"/>
      <c r="J77" s="235"/>
      <c r="K77" s="23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6" x14ac:dyDescent="0.2">
      <c r="A78" s="18"/>
      <c r="B78" s="19"/>
      <c r="C78" s="19"/>
      <c r="D78" s="19"/>
      <c r="E78" s="60" t="str">
        <f t="shared" si="4"/>
        <v/>
      </c>
      <c r="F78" s="20"/>
      <c r="G78" s="21"/>
      <c r="H78" s="21"/>
      <c r="I78" s="21"/>
      <c r="J78" s="235"/>
      <c r="K78" s="23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6" x14ac:dyDescent="0.2">
      <c r="A79" s="18"/>
      <c r="B79" s="19"/>
      <c r="C79" s="19"/>
      <c r="D79" s="19"/>
      <c r="E79" s="60" t="str">
        <f t="shared" si="4"/>
        <v/>
      </c>
      <c r="F79" s="20"/>
      <c r="G79" s="21"/>
      <c r="H79" s="21"/>
      <c r="I79" s="21"/>
      <c r="J79" s="235"/>
      <c r="K79" s="23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6" x14ac:dyDescent="0.2">
      <c r="A80" s="18"/>
      <c r="B80" s="19"/>
      <c r="C80" s="19"/>
      <c r="D80" s="19"/>
      <c r="E80" s="60" t="str">
        <f t="shared" si="4"/>
        <v/>
      </c>
      <c r="F80" s="20"/>
      <c r="G80" s="21"/>
      <c r="H80" s="21"/>
      <c r="I80" s="21"/>
      <c r="J80" s="235"/>
      <c r="K80" s="23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6" x14ac:dyDescent="0.2">
      <c r="A81" s="18"/>
      <c r="B81" s="19"/>
      <c r="C81" s="19"/>
      <c r="D81" s="19"/>
      <c r="E81" s="60" t="str">
        <f t="shared" si="4"/>
        <v/>
      </c>
      <c r="F81" s="20"/>
      <c r="G81" s="21"/>
      <c r="H81" s="21"/>
      <c r="I81" s="21"/>
      <c r="J81" s="235"/>
      <c r="K81" s="23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6" x14ac:dyDescent="0.2">
      <c r="A82" s="18"/>
      <c r="B82" s="19"/>
      <c r="C82" s="19"/>
      <c r="D82" s="19"/>
      <c r="E82" s="60" t="str">
        <f t="shared" si="4"/>
        <v/>
      </c>
      <c r="F82" s="20"/>
      <c r="G82" s="21"/>
      <c r="H82" s="21"/>
      <c r="I82" s="21"/>
      <c r="J82" s="235"/>
      <c r="K82" s="23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51" x14ac:dyDescent="0.2">
      <c r="A83" s="56" t="s">
        <v>18</v>
      </c>
      <c r="B83" s="57">
        <f>SUM(B84:B110)</f>
        <v>0</v>
      </c>
      <c r="C83" s="57">
        <f t="shared" ref="C83:D83" si="5">SUM(C84:C110)</f>
        <v>0</v>
      </c>
      <c r="D83" s="57">
        <f t="shared" si="5"/>
        <v>0</v>
      </c>
      <c r="E83" s="58">
        <f>SUM(E84:E98)</f>
        <v>0</v>
      </c>
      <c r="F83" s="59" t="s">
        <v>48</v>
      </c>
      <c r="G83" s="55" t="s">
        <v>71</v>
      </c>
      <c r="H83" s="55" t="s">
        <v>51</v>
      </c>
      <c r="I83" s="55" t="s">
        <v>42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6" x14ac:dyDescent="0.2">
      <c r="A84" s="18"/>
      <c r="B84" s="19"/>
      <c r="C84" s="19"/>
      <c r="D84" s="19"/>
      <c r="E84" s="60" t="str">
        <f t="shared" ref="E84:E110" si="6">IF(COUNTA(A84:D84,F84:I84)=0,"",SUM(B84:D84))</f>
        <v/>
      </c>
      <c r="F84" s="20"/>
      <c r="G84" s="21"/>
      <c r="H84" s="21"/>
      <c r="I84" s="21"/>
      <c r="J84" s="235"/>
      <c r="K84" s="23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6" x14ac:dyDescent="0.2">
      <c r="A85" s="18"/>
      <c r="B85" s="19"/>
      <c r="C85" s="19"/>
      <c r="D85" s="19"/>
      <c r="E85" s="60" t="str">
        <f t="shared" si="6"/>
        <v/>
      </c>
      <c r="F85" s="20"/>
      <c r="G85" s="21"/>
      <c r="H85" s="21"/>
      <c r="I85" s="21"/>
      <c r="J85" s="235"/>
      <c r="K85" s="23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6" x14ac:dyDescent="0.2">
      <c r="A86" s="18"/>
      <c r="B86" s="19"/>
      <c r="C86" s="19"/>
      <c r="D86" s="19"/>
      <c r="E86" s="60" t="str">
        <f t="shared" si="6"/>
        <v/>
      </c>
      <c r="F86" s="20"/>
      <c r="G86" s="21"/>
      <c r="H86" s="21"/>
      <c r="I86" s="21"/>
      <c r="J86" s="235"/>
      <c r="K86" s="23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6" x14ac:dyDescent="0.2">
      <c r="A87" s="18"/>
      <c r="B87" s="19"/>
      <c r="C87" s="19"/>
      <c r="D87" s="19"/>
      <c r="E87" s="60" t="str">
        <f t="shared" si="6"/>
        <v/>
      </c>
      <c r="F87" s="20"/>
      <c r="G87" s="21"/>
      <c r="H87" s="21"/>
      <c r="I87" s="21"/>
      <c r="J87" s="235"/>
      <c r="K87" s="23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6" x14ac:dyDescent="0.2">
      <c r="A88" s="18"/>
      <c r="B88" s="19"/>
      <c r="C88" s="19"/>
      <c r="D88" s="19"/>
      <c r="E88" s="60" t="str">
        <f t="shared" si="6"/>
        <v/>
      </c>
      <c r="F88" s="20"/>
      <c r="G88" s="21"/>
      <c r="H88" s="21"/>
      <c r="I88" s="21"/>
      <c r="J88" s="235"/>
      <c r="K88" s="23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6" x14ac:dyDescent="0.2">
      <c r="A89" s="18"/>
      <c r="B89" s="19"/>
      <c r="C89" s="19"/>
      <c r="D89" s="19"/>
      <c r="E89" s="60" t="str">
        <f t="shared" si="6"/>
        <v/>
      </c>
      <c r="F89" s="20"/>
      <c r="G89" s="21"/>
      <c r="H89" s="21"/>
      <c r="I89" s="21"/>
      <c r="J89" s="235"/>
      <c r="K89" s="23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6" x14ac:dyDescent="0.2">
      <c r="A90" s="18"/>
      <c r="B90" s="19"/>
      <c r="C90" s="19"/>
      <c r="D90" s="19"/>
      <c r="E90" s="60" t="str">
        <f t="shared" si="6"/>
        <v/>
      </c>
      <c r="F90" s="20"/>
      <c r="G90" s="21"/>
      <c r="H90" s="21"/>
      <c r="I90" s="21"/>
      <c r="J90" s="235"/>
      <c r="K90" s="23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6" x14ac:dyDescent="0.2">
      <c r="A91" s="18"/>
      <c r="B91" s="19"/>
      <c r="C91" s="19"/>
      <c r="D91" s="19"/>
      <c r="E91" s="60" t="str">
        <f t="shared" si="6"/>
        <v/>
      </c>
      <c r="F91" s="20"/>
      <c r="G91" s="21"/>
      <c r="H91" s="21"/>
      <c r="I91" s="21"/>
      <c r="J91" s="235"/>
      <c r="K91" s="23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6" x14ac:dyDescent="0.2">
      <c r="A92" s="18"/>
      <c r="B92" s="19"/>
      <c r="C92" s="19"/>
      <c r="D92" s="19"/>
      <c r="E92" s="60" t="str">
        <f t="shared" si="6"/>
        <v/>
      </c>
      <c r="F92" s="20"/>
      <c r="G92" s="21"/>
      <c r="H92" s="21"/>
      <c r="I92" s="21"/>
      <c r="J92" s="235"/>
      <c r="K92" s="23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6" x14ac:dyDescent="0.2">
      <c r="A93" s="18"/>
      <c r="B93" s="19"/>
      <c r="C93" s="19"/>
      <c r="D93" s="19"/>
      <c r="E93" s="60" t="str">
        <f t="shared" si="6"/>
        <v/>
      </c>
      <c r="F93" s="20"/>
      <c r="G93" s="21"/>
      <c r="H93" s="21"/>
      <c r="I93" s="21"/>
      <c r="J93" s="235"/>
      <c r="K93" s="23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6" x14ac:dyDescent="0.2">
      <c r="A94" s="18"/>
      <c r="B94" s="19"/>
      <c r="C94" s="19"/>
      <c r="D94" s="19"/>
      <c r="E94" s="60" t="str">
        <f t="shared" si="6"/>
        <v/>
      </c>
      <c r="F94" s="20"/>
      <c r="G94" s="21"/>
      <c r="H94" s="21"/>
      <c r="I94" s="21"/>
      <c r="J94" s="235"/>
      <c r="K94" s="23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6" x14ac:dyDescent="0.2">
      <c r="A95" s="18"/>
      <c r="B95" s="19"/>
      <c r="C95" s="19"/>
      <c r="D95" s="19"/>
      <c r="E95" s="60" t="str">
        <f t="shared" si="6"/>
        <v/>
      </c>
      <c r="F95" s="20"/>
      <c r="G95" s="21"/>
      <c r="H95" s="21"/>
      <c r="I95" s="21"/>
      <c r="J95" s="235"/>
      <c r="K95" s="23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6" x14ac:dyDescent="0.2">
      <c r="A96" s="18"/>
      <c r="B96" s="19"/>
      <c r="C96" s="19"/>
      <c r="D96" s="19"/>
      <c r="E96" s="60" t="str">
        <f t="shared" si="6"/>
        <v/>
      </c>
      <c r="F96" s="20"/>
      <c r="G96" s="21"/>
      <c r="H96" s="21"/>
      <c r="I96" s="21"/>
      <c r="J96" s="235"/>
      <c r="K96" s="23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30" ht="16" x14ac:dyDescent="0.2">
      <c r="A97" s="18"/>
      <c r="B97" s="19"/>
      <c r="C97" s="19"/>
      <c r="D97" s="19"/>
      <c r="E97" s="60" t="str">
        <f t="shared" si="6"/>
        <v/>
      </c>
      <c r="F97" s="20"/>
      <c r="G97" s="21"/>
      <c r="H97" s="21"/>
      <c r="I97" s="21"/>
      <c r="J97" s="235"/>
      <c r="K97" s="23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30" ht="16" x14ac:dyDescent="0.2">
      <c r="A98" s="18"/>
      <c r="B98" s="19"/>
      <c r="C98" s="19"/>
      <c r="D98" s="19"/>
      <c r="E98" s="60" t="str">
        <f t="shared" si="6"/>
        <v/>
      </c>
      <c r="F98" s="20"/>
      <c r="G98" s="21"/>
      <c r="H98" s="21"/>
      <c r="I98" s="21"/>
      <c r="J98" s="235"/>
      <c r="K98" s="23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30" ht="16" x14ac:dyDescent="0.2">
      <c r="A99" s="18"/>
      <c r="B99" s="19"/>
      <c r="C99" s="19"/>
      <c r="D99" s="19"/>
      <c r="E99" s="60" t="str">
        <f t="shared" si="6"/>
        <v/>
      </c>
      <c r="F99" s="20"/>
      <c r="G99" s="21"/>
      <c r="H99" s="21"/>
      <c r="I99" s="21"/>
      <c r="J99" s="235"/>
      <c r="K99" s="235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30" ht="16" x14ac:dyDescent="0.2">
      <c r="A100" s="18"/>
      <c r="B100" s="19"/>
      <c r="C100" s="19"/>
      <c r="D100" s="19"/>
      <c r="E100" s="60" t="str">
        <f t="shared" si="6"/>
        <v/>
      </c>
      <c r="F100" s="20"/>
      <c r="G100" s="21"/>
      <c r="H100" s="21"/>
      <c r="I100" s="21"/>
      <c r="J100" s="235"/>
      <c r="K100" s="23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30" ht="16" x14ac:dyDescent="0.2">
      <c r="A101" s="18"/>
      <c r="B101" s="19"/>
      <c r="C101" s="19"/>
      <c r="D101" s="19"/>
      <c r="E101" s="60" t="str">
        <f t="shared" si="6"/>
        <v/>
      </c>
      <c r="F101" s="20"/>
      <c r="G101" s="21"/>
      <c r="H101" s="21"/>
      <c r="I101" s="21"/>
      <c r="J101" s="235"/>
      <c r="K101" s="23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30" ht="16" x14ac:dyDescent="0.2">
      <c r="A102" s="18"/>
      <c r="B102" s="19"/>
      <c r="C102" s="19"/>
      <c r="D102" s="19"/>
      <c r="E102" s="60" t="str">
        <f t="shared" si="6"/>
        <v/>
      </c>
      <c r="F102" s="20"/>
      <c r="G102" s="21"/>
      <c r="H102" s="21"/>
      <c r="I102" s="21"/>
      <c r="J102" s="235"/>
      <c r="K102" s="23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30" ht="16" x14ac:dyDescent="0.2">
      <c r="A103" s="18"/>
      <c r="B103" s="19"/>
      <c r="C103" s="19"/>
      <c r="D103" s="19"/>
      <c r="E103" s="60" t="str">
        <f t="shared" si="6"/>
        <v/>
      </c>
      <c r="F103" s="20"/>
      <c r="G103" s="21"/>
      <c r="H103" s="21"/>
      <c r="I103" s="21"/>
      <c r="J103" s="235"/>
      <c r="K103" s="23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30" ht="16" x14ac:dyDescent="0.2">
      <c r="A104" s="18"/>
      <c r="B104" s="19"/>
      <c r="C104" s="19"/>
      <c r="D104" s="19"/>
      <c r="E104" s="60" t="str">
        <f t="shared" si="6"/>
        <v/>
      </c>
      <c r="F104" s="20"/>
      <c r="G104" s="21"/>
      <c r="H104" s="21"/>
      <c r="I104" s="21"/>
      <c r="J104" s="235"/>
      <c r="K104" s="23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30" ht="16" x14ac:dyDescent="0.2">
      <c r="A105" s="18"/>
      <c r="B105" s="19"/>
      <c r="C105" s="19"/>
      <c r="D105" s="19"/>
      <c r="E105" s="60" t="str">
        <f t="shared" si="6"/>
        <v/>
      </c>
      <c r="F105" s="20"/>
      <c r="G105" s="21"/>
      <c r="H105" s="21"/>
      <c r="I105" s="21"/>
      <c r="J105" s="235"/>
      <c r="K105" s="23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30" ht="16" x14ac:dyDescent="0.2">
      <c r="A106" s="18"/>
      <c r="B106" s="19"/>
      <c r="C106" s="19"/>
      <c r="D106" s="19"/>
      <c r="E106" s="60" t="str">
        <f t="shared" si="6"/>
        <v/>
      </c>
      <c r="F106" s="20"/>
      <c r="G106" s="21"/>
      <c r="H106" s="21"/>
      <c r="I106" s="21"/>
      <c r="J106" s="235"/>
      <c r="K106" s="23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30" ht="16" x14ac:dyDescent="0.2">
      <c r="A107" s="18"/>
      <c r="B107" s="19"/>
      <c r="C107" s="19"/>
      <c r="D107" s="19"/>
      <c r="E107" s="60" t="str">
        <f t="shared" si="6"/>
        <v/>
      </c>
      <c r="F107" s="20"/>
      <c r="G107" s="21"/>
      <c r="H107" s="21"/>
      <c r="I107" s="21"/>
      <c r="J107" s="235"/>
      <c r="K107" s="23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30" ht="16" x14ac:dyDescent="0.2">
      <c r="A108" s="18"/>
      <c r="B108" s="19"/>
      <c r="C108" s="19"/>
      <c r="D108" s="19"/>
      <c r="E108" s="60" t="str">
        <f t="shared" si="6"/>
        <v/>
      </c>
      <c r="F108" s="20"/>
      <c r="G108" s="21"/>
      <c r="H108" s="21"/>
      <c r="I108" s="21"/>
      <c r="J108" s="235"/>
      <c r="K108" s="23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30" ht="16" x14ac:dyDescent="0.2">
      <c r="A109" s="18"/>
      <c r="B109" s="19"/>
      <c r="C109" s="19"/>
      <c r="D109" s="19"/>
      <c r="E109" s="60" t="str">
        <f t="shared" si="6"/>
        <v/>
      </c>
      <c r="F109" s="20"/>
      <c r="G109" s="21"/>
      <c r="H109" s="21"/>
      <c r="I109" s="21"/>
      <c r="J109" s="235"/>
      <c r="K109" s="23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30" ht="16" x14ac:dyDescent="0.2">
      <c r="A110" s="18"/>
      <c r="B110" s="19"/>
      <c r="C110" s="19"/>
      <c r="D110" s="19"/>
      <c r="E110" s="60" t="str">
        <f t="shared" si="6"/>
        <v/>
      </c>
      <c r="F110" s="20"/>
      <c r="G110" s="21"/>
      <c r="H110" s="21"/>
      <c r="I110" s="21"/>
      <c r="J110" s="235"/>
      <c r="K110" s="23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30" ht="17" x14ac:dyDescent="0.2">
      <c r="A111" s="63" t="s">
        <v>114</v>
      </c>
      <c r="B111" s="64">
        <f>SUM(B4,B20,B36,B52,B68,B83)</f>
        <v>0</v>
      </c>
      <c r="C111" s="64">
        <f>SUM(C4,C20,C36,C52,C68,C83)</f>
        <v>0</v>
      </c>
      <c r="D111" s="64">
        <f>SUM(D4,D20,D36,D52,D68,D83)</f>
        <v>0</v>
      </c>
      <c r="E111" s="64">
        <f>SUM(B111:D111)</f>
        <v>0</v>
      </c>
      <c r="F111" s="6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30" ht="16" x14ac:dyDescent="0.2">
      <c r="F112" s="12"/>
      <c r="G112" s="12"/>
      <c r="H112" s="12"/>
      <c r="I112" s="12"/>
      <c r="J112" s="12"/>
      <c r="K112" s="6"/>
      <c r="L112" s="14"/>
      <c r="M112" s="14"/>
      <c r="N112" s="1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6" x14ac:dyDescent="0.2">
      <c r="F113" s="12"/>
      <c r="G113" s="12"/>
      <c r="H113" s="12"/>
      <c r="I113" s="12"/>
      <c r="J113" s="12"/>
      <c r="K113" s="6"/>
      <c r="L113" s="14"/>
      <c r="M113" s="14"/>
      <c r="N113" s="1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48" x14ac:dyDescent="0.2">
      <c r="A114" s="52"/>
      <c r="B114" s="53" t="s">
        <v>10</v>
      </c>
      <c r="C114" s="53" t="s">
        <v>22</v>
      </c>
      <c r="D114" s="53" t="s">
        <v>23</v>
      </c>
      <c r="E114" s="53" t="s">
        <v>24</v>
      </c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30" ht="16" x14ac:dyDescent="0.2">
      <c r="A115" s="65" t="s">
        <v>31</v>
      </c>
      <c r="B115" s="66">
        <f>SUM(B4,B20,B36,B52,B68,B83)</f>
        <v>0</v>
      </c>
      <c r="C115" s="66">
        <f>SUM(C4,C20,C36,C52,C68,C83)</f>
        <v>0</v>
      </c>
      <c r="D115" s="66">
        <f>SUM(D4,D20,D36,D52,D68,D83)</f>
        <v>0</v>
      </c>
      <c r="E115" s="58">
        <f>SUM(B115:D115)</f>
        <v>0</v>
      </c>
      <c r="F115" s="1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30" ht="32" x14ac:dyDescent="0.2">
      <c r="A116" s="65" t="s">
        <v>92</v>
      </c>
      <c r="B116" s="22"/>
      <c r="C116" s="22">
        <v>0</v>
      </c>
      <c r="D116" s="22">
        <v>0</v>
      </c>
      <c r="E116" s="67">
        <f>SUM(B116:D116)</f>
        <v>0</v>
      </c>
      <c r="F116" s="6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30" ht="17" x14ac:dyDescent="0.2">
      <c r="A117" s="65" t="s">
        <v>32</v>
      </c>
      <c r="B117" s="68">
        <f>B115+B116</f>
        <v>0</v>
      </c>
      <c r="C117" s="58">
        <f>C115+C116</f>
        <v>0</v>
      </c>
      <c r="D117" s="58">
        <f>D115+D116</f>
        <v>0</v>
      </c>
      <c r="E117" s="69">
        <f>SUM(B117:D117)</f>
        <v>0</v>
      </c>
      <c r="F117" s="6" t="str">
        <f>IF(B117+E125&lt;&gt;E117,"Error: total budget does not equal total ENOUGH funding + total Non-ENOUGH revenue","")</f>
        <v/>
      </c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30" ht="16" x14ac:dyDescent="0.2">
      <c r="F118" s="6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30" ht="32" x14ac:dyDescent="0.2">
      <c r="A119" s="65" t="s">
        <v>33</v>
      </c>
      <c r="B119" s="237"/>
      <c r="C119" s="70"/>
      <c r="D119" s="70"/>
      <c r="E119" s="70"/>
      <c r="F119" s="6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30" ht="16" x14ac:dyDescent="0.2">
      <c r="A120" s="19"/>
      <c r="B120" s="238"/>
      <c r="C120" s="23"/>
      <c r="D120" s="23"/>
      <c r="E120" s="58">
        <f>SUM(B120:D120)</f>
        <v>0</v>
      </c>
      <c r="F120" s="7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30" ht="16" x14ac:dyDescent="0.2">
      <c r="A121" s="19"/>
      <c r="B121" s="238"/>
      <c r="C121" s="23"/>
      <c r="D121" s="23"/>
      <c r="E121" s="58">
        <f t="shared" ref="E121:E124" si="7">SUM(B121:D121)</f>
        <v>0</v>
      </c>
      <c r="F121" s="7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30" ht="16" x14ac:dyDescent="0.2">
      <c r="A122" s="19"/>
      <c r="B122" s="238"/>
      <c r="C122" s="23"/>
      <c r="D122" s="23"/>
      <c r="E122" s="58">
        <f t="shared" si="7"/>
        <v>0</v>
      </c>
      <c r="F122" s="7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30" ht="16" x14ac:dyDescent="0.2">
      <c r="A123" s="19"/>
      <c r="B123" s="238"/>
      <c r="C123" s="23"/>
      <c r="D123" s="23"/>
      <c r="E123" s="58">
        <f t="shared" si="7"/>
        <v>0</v>
      </c>
      <c r="F123" s="7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30" ht="16" x14ac:dyDescent="0.2">
      <c r="A124" s="19"/>
      <c r="B124" s="238"/>
      <c r="C124" s="23"/>
      <c r="D124" s="23"/>
      <c r="E124" s="58">
        <f t="shared" si="7"/>
        <v>0</v>
      </c>
      <c r="F124" s="7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30" ht="34" x14ac:dyDescent="0.2">
      <c r="A125" s="89" t="s">
        <v>34</v>
      </c>
      <c r="B125" s="237"/>
      <c r="C125" s="70">
        <f>SUM(C120:C124)</f>
        <v>0</v>
      </c>
      <c r="D125" s="70">
        <f>SUM(D120:D124)</f>
        <v>0</v>
      </c>
      <c r="E125" s="68">
        <f>SUM(E120:E124)</f>
        <v>0</v>
      </c>
      <c r="F125" s="7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30" ht="16" x14ac:dyDescent="0.2">
      <c r="A126" s="73"/>
      <c r="B126" s="73"/>
      <c r="C126" s="74"/>
      <c r="D126" s="74"/>
      <c r="E126" s="74"/>
      <c r="F126" s="7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30" ht="16" x14ac:dyDescent="0.2">
      <c r="A127" s="201"/>
      <c r="B127" s="202"/>
      <c r="C127" s="203"/>
      <c r="D127" s="203"/>
      <c r="E127" s="203"/>
      <c r="F127" s="20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30" ht="32" x14ac:dyDescent="0.2">
      <c r="A128" s="76" t="s">
        <v>75</v>
      </c>
      <c r="B128" s="77"/>
      <c r="C128" s="78"/>
      <c r="D128" s="77"/>
      <c r="E128" s="77"/>
      <c r="F128" s="44"/>
      <c r="H128" s="4"/>
      <c r="I128" s="4"/>
      <c r="K128" s="4"/>
      <c r="L128" s="4"/>
      <c r="M128" s="4"/>
      <c r="N128" s="4"/>
      <c r="O128" s="4"/>
      <c r="P128" s="4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</row>
    <row r="129" spans="1:30" ht="80" x14ac:dyDescent="0.2">
      <c r="A129" s="204" t="s">
        <v>76</v>
      </c>
      <c r="B129" s="79"/>
      <c r="C129" s="80"/>
      <c r="D129" s="79"/>
      <c r="E129" s="79"/>
      <c r="F129" s="79"/>
      <c r="G129" s="79"/>
      <c r="H129" s="79"/>
      <c r="I129" s="79"/>
      <c r="J129" s="79"/>
      <c r="L129" s="14"/>
      <c r="M129" s="4"/>
      <c r="N129" s="4"/>
      <c r="O129" s="4"/>
      <c r="P129" s="4"/>
      <c r="Q129" s="4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</row>
    <row r="130" spans="1:30" ht="80" x14ac:dyDescent="0.2">
      <c r="A130" s="204" t="s">
        <v>77</v>
      </c>
      <c r="B130" s="79"/>
      <c r="C130" s="80"/>
      <c r="D130" s="79"/>
      <c r="E130" s="79"/>
      <c r="F130" s="79"/>
      <c r="G130" s="79"/>
      <c r="H130" s="79"/>
      <c r="I130" s="79"/>
      <c r="J130" s="79"/>
      <c r="L130" s="14"/>
      <c r="M130" s="4"/>
      <c r="N130" s="4"/>
      <c r="O130" s="4"/>
      <c r="P130" s="4"/>
      <c r="Q130" s="4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</row>
    <row r="131" spans="1:30" ht="32" x14ac:dyDescent="0.2">
      <c r="A131" s="81" t="s">
        <v>78</v>
      </c>
      <c r="B131" s="82" t="s">
        <v>79</v>
      </c>
      <c r="C131" s="81" t="s">
        <v>80</v>
      </c>
      <c r="D131" s="82" t="s">
        <v>81</v>
      </c>
      <c r="E131" s="83" t="s">
        <v>82</v>
      </c>
      <c r="F131" s="83" t="s">
        <v>83</v>
      </c>
      <c r="G131" s="83" t="s">
        <v>84</v>
      </c>
      <c r="H131" s="84" t="s">
        <v>85</v>
      </c>
      <c r="I131" s="85" t="s">
        <v>159</v>
      </c>
      <c r="J131" s="84" t="s">
        <v>160</v>
      </c>
      <c r="L131" s="44"/>
      <c r="M131" s="4"/>
      <c r="N131" s="4"/>
      <c r="O131" s="4"/>
      <c r="P131" s="4"/>
      <c r="Q131" s="4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</row>
    <row r="132" spans="1:30" ht="16" x14ac:dyDescent="0.2">
      <c r="A132" s="86">
        <v>1</v>
      </c>
      <c r="B132" s="40"/>
      <c r="C132" s="18"/>
      <c r="D132" s="87" t="str">
        <f t="shared" ref="D132:D140" si="8">IF(C132="","",SUMIF($A$5:$A$110,C132,$E$5:$E$110))</f>
        <v/>
      </c>
      <c r="E132" s="42"/>
      <c r="F132" s="88" t="str">
        <f t="shared" ref="F132:F140" si="9">IF(OR(D132="",E132=""),"",E132-D132)</f>
        <v/>
      </c>
      <c r="G132" s="31"/>
      <c r="H132" s="28"/>
      <c r="I132" s="28"/>
      <c r="J132" s="28"/>
      <c r="L132" s="14"/>
      <c r="M132" s="4"/>
      <c r="N132" s="4"/>
      <c r="O132" s="4"/>
      <c r="P132" s="4"/>
      <c r="Q132" s="14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</row>
    <row r="133" spans="1:30" ht="16" x14ac:dyDescent="0.2">
      <c r="A133" s="86">
        <v>2</v>
      </c>
      <c r="B133" s="40"/>
      <c r="C133" s="18"/>
      <c r="D133" s="87" t="str">
        <f t="shared" si="8"/>
        <v/>
      </c>
      <c r="E133" s="42"/>
      <c r="F133" s="88" t="str">
        <f t="shared" si="9"/>
        <v/>
      </c>
      <c r="G133" s="31"/>
      <c r="H133" s="28"/>
      <c r="I133" s="28"/>
      <c r="J133" s="28"/>
      <c r="L133" s="14"/>
      <c r="M133" s="4"/>
      <c r="N133" s="4"/>
      <c r="O133" s="4"/>
      <c r="P133" s="4"/>
      <c r="Q133" s="14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</row>
    <row r="134" spans="1:30" ht="16" x14ac:dyDescent="0.2">
      <c r="A134" s="86">
        <v>3</v>
      </c>
      <c r="B134" s="40"/>
      <c r="C134" s="40"/>
      <c r="D134" s="87" t="str">
        <f t="shared" si="8"/>
        <v/>
      </c>
      <c r="E134" s="42"/>
      <c r="F134" s="88" t="str">
        <f t="shared" si="9"/>
        <v/>
      </c>
      <c r="G134" s="31"/>
      <c r="H134" s="28"/>
      <c r="I134" s="28"/>
      <c r="J134" s="28"/>
      <c r="L134" s="14"/>
      <c r="M134" s="4"/>
      <c r="N134" s="4"/>
      <c r="O134" s="4"/>
      <c r="P134" s="4"/>
      <c r="Q134" s="14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</row>
    <row r="135" spans="1:30" ht="16" x14ac:dyDescent="0.2">
      <c r="A135" s="86">
        <v>4</v>
      </c>
      <c r="B135" s="40"/>
      <c r="C135" s="40"/>
      <c r="D135" s="87" t="str">
        <f t="shared" si="8"/>
        <v/>
      </c>
      <c r="E135" s="42"/>
      <c r="F135" s="88" t="str">
        <f t="shared" si="9"/>
        <v/>
      </c>
      <c r="G135" s="31"/>
      <c r="H135" s="28"/>
      <c r="I135" s="28"/>
      <c r="J135" s="28"/>
      <c r="L135" s="14"/>
      <c r="M135" s="4"/>
      <c r="N135" s="4"/>
      <c r="O135" s="4"/>
      <c r="P135" s="4"/>
      <c r="Q135" s="14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</row>
    <row r="136" spans="1:30" ht="16" x14ac:dyDescent="0.2">
      <c r="A136" s="86">
        <v>5</v>
      </c>
      <c r="B136" s="40"/>
      <c r="C136" s="40"/>
      <c r="D136" s="87" t="str">
        <f t="shared" si="8"/>
        <v/>
      </c>
      <c r="E136" s="42"/>
      <c r="F136" s="88" t="str">
        <f t="shared" si="9"/>
        <v/>
      </c>
      <c r="G136" s="31"/>
      <c r="H136" s="28"/>
      <c r="I136" s="28"/>
      <c r="J136" s="28"/>
      <c r="L136" s="14"/>
      <c r="M136" s="4"/>
      <c r="N136" s="4"/>
      <c r="O136" s="4"/>
      <c r="P136" s="4"/>
      <c r="Q136" s="14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</row>
    <row r="137" spans="1:30" ht="16" x14ac:dyDescent="0.2">
      <c r="A137" s="86">
        <v>6</v>
      </c>
      <c r="B137" s="40"/>
      <c r="C137" s="40"/>
      <c r="D137" s="87" t="str">
        <f t="shared" si="8"/>
        <v/>
      </c>
      <c r="E137" s="42"/>
      <c r="F137" s="88" t="str">
        <f t="shared" si="9"/>
        <v/>
      </c>
      <c r="G137" s="31"/>
      <c r="H137" s="28"/>
      <c r="I137" s="28"/>
      <c r="J137" s="28"/>
      <c r="L137" s="14"/>
      <c r="M137" s="4"/>
      <c r="N137" s="4"/>
      <c r="O137" s="4"/>
      <c r="P137" s="4"/>
      <c r="Q137" s="14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</row>
    <row r="138" spans="1:30" ht="16" x14ac:dyDescent="0.2">
      <c r="A138" s="86">
        <v>7</v>
      </c>
      <c r="B138" s="40"/>
      <c r="C138" s="40"/>
      <c r="D138" s="87" t="str">
        <f t="shared" si="8"/>
        <v/>
      </c>
      <c r="E138" s="42"/>
      <c r="F138" s="88" t="str">
        <f t="shared" si="9"/>
        <v/>
      </c>
      <c r="G138" s="31"/>
      <c r="H138" s="28"/>
      <c r="I138" s="28"/>
      <c r="J138" s="28"/>
      <c r="L138" s="14"/>
      <c r="M138" s="4"/>
      <c r="N138" s="4"/>
      <c r="O138" s="4"/>
      <c r="P138" s="4"/>
      <c r="Q138" s="14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</row>
    <row r="139" spans="1:30" ht="16" x14ac:dyDescent="0.2">
      <c r="A139" s="86">
        <v>8</v>
      </c>
      <c r="B139" s="40"/>
      <c r="C139" s="40"/>
      <c r="D139" s="87" t="str">
        <f t="shared" si="8"/>
        <v/>
      </c>
      <c r="E139" s="42"/>
      <c r="F139" s="88" t="str">
        <f t="shared" si="9"/>
        <v/>
      </c>
      <c r="G139" s="31"/>
      <c r="H139" s="28"/>
      <c r="I139" s="28"/>
      <c r="J139" s="28"/>
      <c r="L139" s="14"/>
      <c r="M139" s="14"/>
      <c r="N139" s="14"/>
      <c r="O139" s="14"/>
      <c r="P139" s="14"/>
      <c r="Q139" s="14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</row>
    <row r="140" spans="1:30" ht="16" x14ac:dyDescent="0.2">
      <c r="A140" s="86">
        <v>8</v>
      </c>
      <c r="B140" s="40"/>
      <c r="C140" s="40"/>
      <c r="D140" s="87" t="str">
        <f t="shared" si="8"/>
        <v/>
      </c>
      <c r="E140" s="42"/>
      <c r="F140" s="88" t="str">
        <f t="shared" si="9"/>
        <v/>
      </c>
      <c r="G140" s="31"/>
      <c r="H140" s="28"/>
      <c r="I140" s="28"/>
      <c r="J140" s="28"/>
      <c r="L140" s="14"/>
      <c r="M140" s="14"/>
      <c r="N140" s="14"/>
      <c r="O140" s="14"/>
      <c r="P140" s="14"/>
      <c r="Q140" s="14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</row>
    <row r="141" spans="1:30" ht="16" x14ac:dyDescent="0.2">
      <c r="A141"/>
      <c r="B141"/>
      <c r="C141"/>
      <c r="D141"/>
      <c r="E141"/>
      <c r="F141"/>
      <c r="G141"/>
      <c r="H141"/>
      <c r="I141"/>
      <c r="J141"/>
      <c r="K141"/>
    </row>
    <row r="142" spans="1:30" ht="16.5" customHeight="1" x14ac:dyDescent="0.2">
      <c r="A142"/>
      <c r="B142"/>
      <c r="C142"/>
      <c r="D142"/>
      <c r="E142"/>
      <c r="F142"/>
      <c r="G142"/>
      <c r="H142"/>
      <c r="I142"/>
      <c r="J142"/>
      <c r="K142"/>
    </row>
    <row r="143" spans="1:30" ht="15.75" customHeight="1" x14ac:dyDescent="0.2">
      <c r="A143"/>
      <c r="B143"/>
      <c r="C143"/>
      <c r="D143"/>
      <c r="E143"/>
      <c r="F143"/>
      <c r="G143"/>
      <c r="H143"/>
      <c r="I143"/>
      <c r="J143"/>
      <c r="K143"/>
    </row>
    <row r="144" spans="1:30" ht="15.75" customHeight="1" x14ac:dyDescent="0.2">
      <c r="A144"/>
      <c r="B144"/>
      <c r="C144"/>
      <c r="D144"/>
      <c r="E144"/>
      <c r="F144"/>
      <c r="G144"/>
      <c r="H144"/>
      <c r="I144"/>
      <c r="J144"/>
      <c r="K144"/>
    </row>
    <row r="145" spans="1:11" ht="15.75" customHeight="1" x14ac:dyDescent="0.2">
      <c r="A145"/>
      <c r="B145"/>
      <c r="C145"/>
      <c r="D145"/>
      <c r="E145"/>
      <c r="F145"/>
      <c r="G145"/>
      <c r="H145"/>
      <c r="I145"/>
      <c r="J145"/>
      <c r="K145"/>
    </row>
    <row r="146" spans="1:11" ht="15.75" customHeight="1" x14ac:dyDescent="0.2">
      <c r="A146"/>
      <c r="B146"/>
      <c r="C146"/>
      <c r="D146"/>
      <c r="E146"/>
      <c r="F146"/>
      <c r="G146"/>
      <c r="H146"/>
      <c r="I146"/>
      <c r="J146"/>
      <c r="K146"/>
    </row>
    <row r="147" spans="1:11" ht="15.75" customHeight="1" x14ac:dyDescent="0.2">
      <c r="F147" s="16"/>
    </row>
    <row r="148" spans="1:11" ht="15.75" customHeight="1" x14ac:dyDescent="0.2">
      <c r="F148" s="16"/>
    </row>
    <row r="149" spans="1:11" ht="15.75" customHeight="1" x14ac:dyDescent="0.2">
      <c r="F149" s="16"/>
    </row>
    <row r="150" spans="1:11" ht="15.75" customHeight="1" x14ac:dyDescent="0.2"/>
    <row r="151" spans="1:11" ht="15.75" customHeight="1" x14ac:dyDescent="0.2"/>
    <row r="152" spans="1:11" ht="15.75" customHeight="1" x14ac:dyDescent="0.2"/>
    <row r="153" spans="1:11" ht="15.75" customHeight="1" x14ac:dyDescent="0.2"/>
    <row r="154" spans="1:11" ht="15.75" customHeight="1" x14ac:dyDescent="0.2"/>
    <row r="155" spans="1:11" ht="15.75" customHeight="1" x14ac:dyDescent="0.2"/>
    <row r="156" spans="1:11" ht="15.75" customHeight="1" x14ac:dyDescent="0.2"/>
    <row r="157" spans="1:11" ht="15.75" customHeight="1" x14ac:dyDescent="0.2"/>
    <row r="158" spans="1:11" ht="15.75" customHeight="1" x14ac:dyDescent="0.2"/>
    <row r="159" spans="1:11" ht="15.75" customHeight="1" x14ac:dyDescent="0.2"/>
    <row r="160" spans="1:11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spans="1:7" ht="15.75" customHeight="1" x14ac:dyDescent="0.2"/>
    <row r="1090" spans="1:7" ht="15.75" customHeight="1" x14ac:dyDescent="0.2"/>
    <row r="1091" spans="1:7" ht="15.75" customHeight="1" x14ac:dyDescent="0.2"/>
    <row r="1092" spans="1:7" ht="15.75" customHeight="1" x14ac:dyDescent="0.2"/>
    <row r="1093" spans="1:7" ht="15.75" customHeight="1" x14ac:dyDescent="0.2"/>
    <row r="1094" spans="1:7" ht="15.75" customHeight="1" x14ac:dyDescent="0.2"/>
    <row r="1095" spans="1:7" ht="15.75" customHeight="1" x14ac:dyDescent="0.2">
      <c r="A1095" s="1"/>
      <c r="B1095" s="8"/>
      <c r="C1095" s="8"/>
      <c r="D1095" s="8"/>
      <c r="E1095" s="8"/>
      <c r="F1095" s="16"/>
      <c r="G1095" s="15"/>
    </row>
  </sheetData>
  <sheetProtection algorithmName="SHA-512" hashValue="YwheTHIZaaAlQOzTD0c0SXODrP//SyUmOLIiOnIwLOHwJeaajSzQy/z+u8ffcm52QUGCNTgKL8YNZ47ieyXjSg==" saltValue="X3Z74NNzSveqtspd79kjPg==" spinCount="100000" sheet="1" objects="1" scenarios="1"/>
  <dataValidations count="4">
    <dataValidation type="list" allowBlank="1" showInputMessage="1" showErrorMessage="1" sqref="G52" xr:uid="{0B5E579A-5C48-5944-BF45-D0E4B85DE330}">
      <formula1>#REF!</formula1>
    </dataValidation>
    <dataValidation type="list" allowBlank="1" showInputMessage="1" showErrorMessage="1" sqref="J132:J140" xr:uid="{0439167E-FCFB-4E46-AB5D-ABBC40F14E5C}">
      <formula1>"Draft,Submitted,Under Review,Approved,Denied"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I132:I140" xr:uid="{AB97B841-302B-B949-863F-D902CE861A0B}">
      <formula1>"ENOUGH Funding,Non-ENOUGH Cash Contribution,Non-ENOUGH In-Kind"</formula1>
    </dataValidation>
    <dataValidation type="list" allowBlank="1" showInputMessage="1" showErrorMessage="1" sqref="G132:G140" xr:uid="{388A2F8F-6058-DC40-95E0-84E369D177A3}">
      <formula1>"Reallocation,Underbudgeted originally,Scope change,Staffing change,Vendor/price change,Timing change,Compliance/procurement issue,Other"</formula1>
    </dataValidation>
  </dataValidations>
  <pageMargins left="0.7" right="0.7" top="0.75" bottom="0.75" header="0" footer="0"/>
  <pageSetup scale="5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D1095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22.5" style="4" customWidth="1"/>
    <col min="2" max="2" width="40" style="12" customWidth="1"/>
    <col min="3" max="5" width="15.83203125" style="12" customWidth="1"/>
    <col min="6" max="6" width="15.83203125" style="17" customWidth="1"/>
    <col min="7" max="7" width="31.6640625" style="14" customWidth="1"/>
    <col min="8" max="8" width="21.6640625" style="14" customWidth="1"/>
    <col min="9" max="9" width="15.83203125" style="14" customWidth="1"/>
    <col min="10" max="10" width="20.83203125" style="14" customWidth="1"/>
    <col min="11" max="11" width="31.6640625" style="14" customWidth="1"/>
    <col min="12" max="12" width="20.83203125" customWidth="1"/>
    <col min="13" max="13" width="21.6640625" customWidth="1"/>
    <col min="14" max="14" width="38.33203125" customWidth="1"/>
    <col min="15" max="27" width="0" hidden="1" customWidth="1"/>
  </cols>
  <sheetData>
    <row r="1" spans="1:26" ht="40" x14ac:dyDescent="0.25">
      <c r="A1" s="43" t="s">
        <v>152</v>
      </c>
      <c r="B1" s="49"/>
      <c r="C1" s="49"/>
      <c r="D1" s="49"/>
      <c r="E1" s="49"/>
      <c r="F1" s="49"/>
      <c r="G1" s="49"/>
      <c r="H1" s="49"/>
      <c r="I1" s="49"/>
      <c r="J1" s="4"/>
      <c r="K1" s="4" t="str" cm="1">
        <f t="array" ref="K1:Y1">_xlfn.LET(_xlpm.org,"Partner 1",_xlpm.blank,_xlfn.HSTACK("","","","","","","","","","","","","","",""),_xlpm.personnel,_xlfn.HSTACK(IF(TRIM($A$5:$A$19)&lt;&gt;"",_xlpm.org,""),IF(TRIM($A$5:$A$19)&lt;&gt;"","Personnel",""),IF(TRIM($A$5:$A$19)="","",$A$5:$A$19),$B$5:$E$19,IF($F$5:$F$19="","",$F$5:$F$19),IF(TRIM($A$5:$A$19)&lt;&gt;"","",""),IF($G$5:$G$19="","",$G$5:$G$19),IF($H$5:$H$19="","",$H$5:$H$19),IF(TRIM($A$5:$A$19)="","",ROW($A$5:$A$19)),IF(TRIM($A$5:$A$19)&lt;&gt;"","",""),IF(TRIM($A$5:$A$19)&lt;&gt;"","Use primary program",""),IF($I$5:$I$19="","",$I$5:$I$19)),_xlpm.opx,_xlfn.HSTACK(IF(TRIM($A$21:$A$35)&lt;&gt;"",_xlpm.org,""),IF(TRIM($A$21:$A$35)&lt;&gt;"","Operating Expenses",""),IF(TRIM($A$21:$A$35)="","",$A$21:$A$35),$B$21:$E$35,IF($F$21:$F$35="","",$F$21:$F$35),IF(TRIM($A$21:$A$35)&lt;&gt;"","",""),IF($G$21:$G$35="","",$G$21:$G$35),IF($H$21:$H$35="","",$H$21:$H$35),IF(TRIM($A$21:$A$35)="","",ROW($A$21:$A$35)),IF(TRIM($A$21:$A$35)&lt;&gt;"","",""),IF(TRIM($A$21:$A$35)&lt;&gt;"","Use primary program",""),IF($I$21:$I$35="","",$I$21:$I$35)),_xlpm.travel,_xlfn.HSTACK(IF(TRIM($A$37:$A$51)&lt;&gt;"",_xlpm.org,""),IF(TRIM($A$37:$A$51)&lt;&gt;"","Travel",""),IF(TRIM($A$37:$A$51)="","",$A$37:$A$51),$B$37:$E$51,IF($F$37:$F$51="","",$F$37:$F$51),IF(TRIM($A$37:$A$51)&lt;&gt;"","",""),IF($G$37:$G$51="","",$G$37:$G$51),IF($H$37:$H$51="","",$H$37:$H$51),IF(TRIM($A$37:$A$51)="","",ROW($A$37:$A$51)),IF(TRIM($A$37:$A$51)&lt;&gt;"","",""),IF(TRIM($A$37:$A$51)&lt;&gt;"","Use primary program",""),IF($I$37:$I$51="","",$I$37:$I$51)),_xlpm.professional,_xlfn.HSTACK(IF(TRIM($A$53:$A$67)&lt;&gt;"",_xlpm.org,""),IF(TRIM($A$53:$A$67)&lt;&gt;"","Professional Services",""),IF(TRIM($A$53:$A$67)="","",$A$53:$A$67),$B$53:$E$67,IF($F$53:$F$67="","",$F$53:$F$67),IF(TRIM($A$53:$A$67)&lt;&gt;"","",""),IF($G$53:$G$67="","",$G$53:$G$67),IF($H$53:$H$67="","",$H$53:$H$67),IF(TRIM($A$53:$A$67)="","",ROW($A$53:$A$67)),IF(TRIM($A$53:$A$67)&lt;&gt;"","",""),IF(TRIM($A$53:$A$67)&lt;&gt;"","Use primary program",""),IF($I$53:$I$67="","",$I$53:$I$67)),_xlpm.equipment,_xlfn.HSTACK(IF(TRIM($A$69:$A$82)&lt;&gt;"",_xlpm.org,""),IF(TRIM($A$69:$A$82)&lt;&gt;"","Equipment",""),IF(TRIM($A$69:$A$82)="","",$A$69:$A$82),$B$69:$E$82,IF($F$69:$F$82="","",$F$69:$F$82),IF(TRIM($A$69:$A$82)&lt;&gt;"","",""),IF($G$69:$G$82="","",$G$69:$G$82),IF($H$69:$H$82="","",$H$69:$H$82),IF(TRIM($A$69:$A$82)="","",ROW($A$69:$A$82)),IF(TRIM($A$69:$A$82)&lt;&gt;"","",""),IF(TRIM($A$69:$A$82)&lt;&gt;"","Use primary program",""),IF($I$69:$I$82="","",$I$69:$I$82)),_xlpm.other,_xlfn.HSTACK(IF(TRIM($A$84:$A$98)&lt;&gt;"",_xlpm.org,""),IF(TRIM($A$84:$A$98)&lt;&gt;"","Other",""),IF(TRIM($A$84:$A$98)="","",$A$84:$A$98),$B$84:$E$98,IF($F$84:$F$98="","",$F$84:$F$98),IF(TRIM($A$84:$A$98)&lt;&gt;"","",""),IF($G$84:$G$98="","",$G$84:$G$98),IF($H$84:$H$98="","",$H$84:$H$98),IF(TRIM($A$84:$A$98)="","",ROW($A$84:$A$98)),IF(TRIM($A$84:$A$98)&lt;&gt;"","",""),IF(TRIM($A$84:$A$98)&lt;&gt;"","Use primary program",""),IF($I$84:$I$98="","",$I$84:$I$98)),_xlpm.src,_xlfn.VSTACK(_xlpm.personnel,_xlpm.opx,_xlpm.travel,_xlpm.professional,_xlpm.equipment,_xlpm.other),IFERROR(_xlfn._xlws.FILTER(_xlpm.src,INDEX(_xlpm.src,,3)&lt;&gt;""),_xlpm.blank))</f>
        <v/>
      </c>
      <c r="L1" s="4" t="str">
        <v/>
      </c>
      <c r="M1" s="4" t="str">
        <v/>
      </c>
      <c r="N1" s="4" t="str">
        <v/>
      </c>
      <c r="O1" s="4" t="str">
        <v/>
      </c>
      <c r="P1" s="4" t="str">
        <v/>
      </c>
      <c r="Q1" s="4" t="str">
        <v/>
      </c>
      <c r="R1" s="4" t="str">
        <v/>
      </c>
      <c r="S1" s="4" t="str">
        <v/>
      </c>
      <c r="T1" s="4" t="str">
        <v/>
      </c>
      <c r="U1" s="4" t="str">
        <v/>
      </c>
      <c r="V1" s="4" t="str">
        <v/>
      </c>
      <c r="W1" s="4" t="str">
        <v/>
      </c>
      <c r="X1" s="4" t="str">
        <v/>
      </c>
      <c r="Y1" s="4" t="str">
        <v/>
      </c>
      <c r="Z1" s="4"/>
    </row>
    <row r="2" spans="1:26" ht="85" x14ac:dyDescent="0.2">
      <c r="A2" s="50"/>
      <c r="B2" s="50"/>
      <c r="C2" s="50"/>
      <c r="D2" s="50"/>
      <c r="E2" s="50"/>
      <c r="F2" s="50"/>
      <c r="G2" s="51" t="s">
        <v>72</v>
      </c>
      <c r="H2" s="51" t="s">
        <v>73</v>
      </c>
      <c r="I2" s="51" t="s">
        <v>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51" x14ac:dyDescent="0.2">
      <c r="A3" s="52"/>
      <c r="B3" s="53" t="s">
        <v>10</v>
      </c>
      <c r="C3" s="53" t="s">
        <v>22</v>
      </c>
      <c r="D3" s="53" t="s">
        <v>23</v>
      </c>
      <c r="E3" s="53" t="s">
        <v>24</v>
      </c>
      <c r="F3" s="54" t="s">
        <v>161</v>
      </c>
      <c r="G3" s="55" t="s">
        <v>40</v>
      </c>
      <c r="H3" s="55" t="s">
        <v>41</v>
      </c>
      <c r="I3" s="55" t="s">
        <v>42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34" x14ac:dyDescent="0.2">
      <c r="A4" s="56" t="s">
        <v>13</v>
      </c>
      <c r="B4" s="57">
        <f>SUM(B5:B19)</f>
        <v>0</v>
      </c>
      <c r="C4" s="57">
        <f>SUM(C5:C19)</f>
        <v>0</v>
      </c>
      <c r="D4" s="57">
        <f>SUM(D5:D19)</f>
        <v>0</v>
      </c>
      <c r="E4" s="58">
        <f>SUM(E5:E19)</f>
        <v>0</v>
      </c>
      <c r="F4" s="59" t="s">
        <v>67</v>
      </c>
      <c r="G4" s="55" t="s">
        <v>68</v>
      </c>
      <c r="H4" s="55" t="s">
        <v>69</v>
      </c>
      <c r="I4" s="55" t="s">
        <v>70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6" x14ac:dyDescent="0.2">
      <c r="A5" s="18"/>
      <c r="B5" s="19"/>
      <c r="C5" s="19"/>
      <c r="D5" s="19"/>
      <c r="E5" s="60" t="str">
        <f t="shared" ref="E5:E17" si="0">IF(COUNTA(A5:D5,F5:I5)=0,"",SUM(B5:D5))</f>
        <v/>
      </c>
      <c r="F5" s="20"/>
      <c r="G5" s="21"/>
      <c r="H5" s="21"/>
      <c r="I5" s="21"/>
      <c r="J5" s="235"/>
      <c r="K5" s="23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6" x14ac:dyDescent="0.2">
      <c r="A6" s="18"/>
      <c r="B6" s="19"/>
      <c r="C6" s="19"/>
      <c r="D6" s="19"/>
      <c r="E6" s="60" t="str">
        <f t="shared" si="0"/>
        <v/>
      </c>
      <c r="F6" s="20"/>
      <c r="G6" s="21"/>
      <c r="H6" s="21"/>
      <c r="I6" s="21"/>
      <c r="J6" s="235"/>
      <c r="K6" s="235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6" x14ac:dyDescent="0.2">
      <c r="A7" s="18"/>
      <c r="B7" s="19"/>
      <c r="C7" s="19"/>
      <c r="D7" s="19"/>
      <c r="E7" s="60" t="str">
        <f t="shared" si="0"/>
        <v/>
      </c>
      <c r="F7" s="20"/>
      <c r="G7" s="21"/>
      <c r="H7" s="21"/>
      <c r="I7" s="21"/>
      <c r="J7" s="235"/>
      <c r="K7" s="23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6" x14ac:dyDescent="0.2">
      <c r="A8" s="18"/>
      <c r="B8" s="19"/>
      <c r="C8" s="19"/>
      <c r="D8" s="19"/>
      <c r="E8" s="60" t="str">
        <f t="shared" si="0"/>
        <v/>
      </c>
      <c r="F8" s="20"/>
      <c r="G8" s="21"/>
      <c r="H8" s="21"/>
      <c r="I8" s="21"/>
      <c r="J8" s="235"/>
      <c r="K8" s="235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" x14ac:dyDescent="0.2">
      <c r="A9" s="18"/>
      <c r="B9" s="19"/>
      <c r="C9" s="19"/>
      <c r="D9" s="19"/>
      <c r="E9" s="60" t="str">
        <f t="shared" si="0"/>
        <v/>
      </c>
      <c r="F9" s="20"/>
      <c r="G9" s="21"/>
      <c r="H9" s="21"/>
      <c r="I9" s="21"/>
      <c r="J9" s="235"/>
      <c r="K9" s="235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6" x14ac:dyDescent="0.2">
      <c r="A10" s="18"/>
      <c r="B10" s="19"/>
      <c r="C10" s="19"/>
      <c r="D10" s="19"/>
      <c r="E10" s="60" t="str">
        <f t="shared" si="0"/>
        <v/>
      </c>
      <c r="F10" s="20"/>
      <c r="G10" s="21"/>
      <c r="H10" s="21"/>
      <c r="I10" s="21"/>
      <c r="J10" s="235"/>
      <c r="K10" s="235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6" x14ac:dyDescent="0.2">
      <c r="A11" s="18"/>
      <c r="B11" s="19"/>
      <c r="C11" s="19"/>
      <c r="D11" s="19"/>
      <c r="E11" s="60" t="str">
        <f t="shared" si="0"/>
        <v/>
      </c>
      <c r="F11" s="20"/>
      <c r="G11" s="21"/>
      <c r="H11" s="21"/>
      <c r="I11" s="21"/>
      <c r="J11" s="235"/>
      <c r="K11" s="23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6" x14ac:dyDescent="0.2">
      <c r="A12" s="18"/>
      <c r="B12" s="19"/>
      <c r="C12" s="19"/>
      <c r="D12" s="19"/>
      <c r="E12" s="60" t="str">
        <f t="shared" si="0"/>
        <v/>
      </c>
      <c r="F12" s="20"/>
      <c r="G12" s="21"/>
      <c r="H12" s="21"/>
      <c r="I12" s="21"/>
      <c r="J12" s="235"/>
      <c r="K12" s="235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" x14ac:dyDescent="0.2">
      <c r="A13" s="18"/>
      <c r="B13" s="19"/>
      <c r="C13" s="19"/>
      <c r="D13" s="19"/>
      <c r="E13" s="60" t="str">
        <f t="shared" si="0"/>
        <v/>
      </c>
      <c r="F13" s="20"/>
      <c r="G13" s="21"/>
      <c r="H13" s="21"/>
      <c r="I13" s="21"/>
      <c r="J13" s="235"/>
      <c r="K13" s="235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6" x14ac:dyDescent="0.2">
      <c r="A14" s="18"/>
      <c r="B14" s="19"/>
      <c r="C14" s="19"/>
      <c r="D14" s="19"/>
      <c r="E14" s="60" t="str">
        <f t="shared" si="0"/>
        <v/>
      </c>
      <c r="F14" s="20"/>
      <c r="G14" s="21"/>
      <c r="H14" s="21"/>
      <c r="I14" s="21"/>
      <c r="J14" s="235"/>
      <c r="K14" s="235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" x14ac:dyDescent="0.2">
      <c r="A15" s="18"/>
      <c r="B15" s="19"/>
      <c r="C15" s="19"/>
      <c r="D15" s="19"/>
      <c r="E15" s="60" t="str">
        <f t="shared" si="0"/>
        <v/>
      </c>
      <c r="F15" s="20"/>
      <c r="G15" s="21"/>
      <c r="H15" s="21"/>
      <c r="I15" s="21"/>
      <c r="J15" s="235"/>
      <c r="K15" s="235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6" x14ac:dyDescent="0.2">
      <c r="A16" s="18"/>
      <c r="B16" s="19"/>
      <c r="C16" s="19"/>
      <c r="D16" s="19"/>
      <c r="E16" s="60" t="str">
        <f t="shared" si="0"/>
        <v/>
      </c>
      <c r="F16" s="20"/>
      <c r="G16" s="21"/>
      <c r="H16" s="21"/>
      <c r="I16" s="21"/>
      <c r="J16" s="235"/>
      <c r="K16" s="235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" x14ac:dyDescent="0.2">
      <c r="A17" s="18"/>
      <c r="B17" s="19"/>
      <c r="C17" s="19"/>
      <c r="D17" s="19"/>
      <c r="E17" s="60" t="str">
        <f t="shared" si="0"/>
        <v/>
      </c>
      <c r="F17" s="20"/>
      <c r="G17" s="21"/>
      <c r="H17" s="21"/>
      <c r="I17" s="21"/>
      <c r="J17" s="235"/>
      <c r="K17" s="235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6" x14ac:dyDescent="0.2">
      <c r="A18" s="18"/>
      <c r="B18" s="19"/>
      <c r="C18" s="19"/>
      <c r="D18" s="19"/>
      <c r="E18" s="60"/>
      <c r="F18" s="20"/>
      <c r="G18" s="21"/>
      <c r="H18" s="21"/>
      <c r="I18" s="21"/>
      <c r="J18" s="235"/>
      <c r="K18" s="23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6" x14ac:dyDescent="0.2">
      <c r="A19" s="18"/>
      <c r="B19" s="19"/>
      <c r="C19" s="19"/>
      <c r="D19" s="19"/>
      <c r="E19" s="60"/>
      <c r="F19" s="20"/>
      <c r="G19" s="21"/>
      <c r="H19" s="21"/>
      <c r="I19" s="21"/>
      <c r="J19" s="235"/>
      <c r="K19" s="23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51" x14ac:dyDescent="0.2">
      <c r="A20" s="56" t="s">
        <v>14</v>
      </c>
      <c r="B20" s="57">
        <f>SUM(B21:B35)</f>
        <v>0</v>
      </c>
      <c r="C20" s="57">
        <f>SUM(C21:C35)</f>
        <v>0</v>
      </c>
      <c r="D20" s="57">
        <f>SUM(D21:D35)</f>
        <v>0</v>
      </c>
      <c r="E20" s="58">
        <f>SUM(E21:E35)</f>
        <v>0</v>
      </c>
      <c r="F20" s="59" t="s">
        <v>48</v>
      </c>
      <c r="G20" s="55" t="s">
        <v>71</v>
      </c>
      <c r="H20" s="55" t="s">
        <v>51</v>
      </c>
      <c r="I20" s="55" t="s">
        <v>42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6" x14ac:dyDescent="0.2">
      <c r="A21" s="18"/>
      <c r="B21" s="19"/>
      <c r="C21" s="19"/>
      <c r="D21" s="19"/>
      <c r="E21" s="60" t="str">
        <f t="shared" ref="E21:E35" si="1">IF(COUNTA(A21:D21,F21:I21)=0,"",SUM(B21:D21))</f>
        <v/>
      </c>
      <c r="F21" s="20"/>
      <c r="G21" s="21"/>
      <c r="H21" s="21"/>
      <c r="I21" s="21"/>
      <c r="J21" s="235"/>
      <c r="K21" s="23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6" x14ac:dyDescent="0.2">
      <c r="A22" s="18"/>
      <c r="B22" s="19"/>
      <c r="C22" s="19"/>
      <c r="D22" s="19"/>
      <c r="E22" s="60" t="str">
        <f t="shared" si="1"/>
        <v/>
      </c>
      <c r="F22" s="20"/>
      <c r="G22" s="21"/>
      <c r="H22" s="21"/>
      <c r="I22" s="21"/>
      <c r="J22" s="235"/>
      <c r="K22" s="23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6" x14ac:dyDescent="0.2">
      <c r="A23" s="18"/>
      <c r="B23" s="19"/>
      <c r="C23" s="19"/>
      <c r="D23" s="19"/>
      <c r="E23" s="60" t="str">
        <f t="shared" si="1"/>
        <v/>
      </c>
      <c r="F23" s="20"/>
      <c r="G23" s="21"/>
      <c r="H23" s="21"/>
      <c r="I23" s="21"/>
      <c r="J23" s="235"/>
      <c r="K23" s="235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6" x14ac:dyDescent="0.2">
      <c r="A24" s="18"/>
      <c r="B24" s="19"/>
      <c r="C24" s="19"/>
      <c r="D24" s="19"/>
      <c r="E24" s="60" t="str">
        <f t="shared" si="1"/>
        <v/>
      </c>
      <c r="F24" s="20"/>
      <c r="G24" s="21"/>
      <c r="H24" s="21"/>
      <c r="I24" s="21"/>
      <c r="J24" s="235"/>
      <c r="K24" s="235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6" x14ac:dyDescent="0.2">
      <c r="A25" s="18"/>
      <c r="B25" s="19"/>
      <c r="C25" s="19"/>
      <c r="D25" s="19"/>
      <c r="E25" s="60" t="str">
        <f t="shared" si="1"/>
        <v/>
      </c>
      <c r="F25" s="20"/>
      <c r="G25" s="21"/>
      <c r="H25" s="21"/>
      <c r="I25" s="21"/>
      <c r="J25" s="235"/>
      <c r="K25" s="23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6" x14ac:dyDescent="0.2">
      <c r="A26" s="18"/>
      <c r="B26" s="19"/>
      <c r="C26" s="19"/>
      <c r="D26" s="19"/>
      <c r="E26" s="60" t="str">
        <f t="shared" si="1"/>
        <v/>
      </c>
      <c r="F26" s="20"/>
      <c r="G26" s="21"/>
      <c r="H26" s="21"/>
      <c r="I26" s="21"/>
      <c r="J26" s="235"/>
      <c r="K26" s="235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6" x14ac:dyDescent="0.2">
      <c r="A27" s="18"/>
      <c r="B27" s="19"/>
      <c r="C27" s="19"/>
      <c r="D27" s="19"/>
      <c r="E27" s="60" t="str">
        <f t="shared" si="1"/>
        <v/>
      </c>
      <c r="F27" s="20"/>
      <c r="G27" s="21"/>
      <c r="H27" s="21"/>
      <c r="I27" s="21"/>
      <c r="J27" s="235"/>
      <c r="K27" s="235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6" x14ac:dyDescent="0.2">
      <c r="A28" s="18"/>
      <c r="B28" s="19"/>
      <c r="C28" s="19"/>
      <c r="D28" s="19"/>
      <c r="E28" s="60" t="str">
        <f t="shared" si="1"/>
        <v/>
      </c>
      <c r="F28" s="20"/>
      <c r="G28" s="21"/>
      <c r="H28" s="21"/>
      <c r="I28" s="21"/>
      <c r="J28" s="235"/>
      <c r="K28" s="235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6" x14ac:dyDescent="0.2">
      <c r="A29" s="18"/>
      <c r="B29" s="19"/>
      <c r="C29" s="19"/>
      <c r="D29" s="19"/>
      <c r="E29" s="60" t="str">
        <f t="shared" si="1"/>
        <v/>
      </c>
      <c r="F29" s="20"/>
      <c r="G29" s="21"/>
      <c r="H29" s="21"/>
      <c r="I29" s="21"/>
      <c r="J29" s="235"/>
      <c r="K29" s="235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6" x14ac:dyDescent="0.2">
      <c r="A30" s="18"/>
      <c r="B30" s="19"/>
      <c r="C30" s="19"/>
      <c r="D30" s="19"/>
      <c r="E30" s="60" t="str">
        <f t="shared" si="1"/>
        <v/>
      </c>
      <c r="F30" s="20"/>
      <c r="G30" s="21"/>
      <c r="H30" s="21"/>
      <c r="I30" s="21"/>
      <c r="J30" s="235"/>
      <c r="K30" s="235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6" x14ac:dyDescent="0.2">
      <c r="A31" s="18"/>
      <c r="B31" s="19"/>
      <c r="C31" s="19"/>
      <c r="D31" s="19"/>
      <c r="E31" s="60" t="str">
        <f t="shared" si="1"/>
        <v/>
      </c>
      <c r="F31" s="20"/>
      <c r="G31" s="21"/>
      <c r="H31" s="21"/>
      <c r="I31" s="21"/>
      <c r="J31" s="235"/>
      <c r="K31" s="235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6" x14ac:dyDescent="0.2">
      <c r="A32" s="18"/>
      <c r="B32" s="19"/>
      <c r="C32" s="19"/>
      <c r="D32" s="19"/>
      <c r="E32" s="60" t="str">
        <f t="shared" si="1"/>
        <v/>
      </c>
      <c r="F32" s="20"/>
      <c r="G32" s="21"/>
      <c r="H32" s="21"/>
      <c r="I32" s="21"/>
      <c r="J32" s="235"/>
      <c r="K32" s="23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6" x14ac:dyDescent="0.2">
      <c r="A33" s="18"/>
      <c r="B33" s="19"/>
      <c r="C33" s="19"/>
      <c r="D33" s="19"/>
      <c r="E33" s="60" t="str">
        <f t="shared" si="1"/>
        <v/>
      </c>
      <c r="F33" s="20"/>
      <c r="G33" s="21"/>
      <c r="H33" s="21"/>
      <c r="I33" s="21"/>
      <c r="J33" s="235"/>
      <c r="K33" s="235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6" x14ac:dyDescent="0.2">
      <c r="A34" s="18"/>
      <c r="B34" s="19"/>
      <c r="C34" s="19"/>
      <c r="D34" s="19"/>
      <c r="E34" s="60" t="str">
        <f t="shared" si="1"/>
        <v/>
      </c>
      <c r="F34" s="20"/>
      <c r="G34" s="21"/>
      <c r="H34" s="21"/>
      <c r="I34" s="21"/>
      <c r="J34" s="235"/>
      <c r="K34" s="23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6" x14ac:dyDescent="0.2">
      <c r="A35" s="18"/>
      <c r="B35" s="19"/>
      <c r="C35" s="19"/>
      <c r="D35" s="19"/>
      <c r="E35" s="60" t="str">
        <f t="shared" si="1"/>
        <v/>
      </c>
      <c r="F35" s="20"/>
      <c r="G35" s="21"/>
      <c r="H35" s="21"/>
      <c r="I35" s="21"/>
      <c r="J35" s="235"/>
      <c r="K35" s="23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68" x14ac:dyDescent="0.2">
      <c r="A36" s="56" t="s">
        <v>15</v>
      </c>
      <c r="B36" s="57">
        <f>SUM(B37:B51)</f>
        <v>0</v>
      </c>
      <c r="C36" s="57">
        <f>SUM(C37:C51)</f>
        <v>0</v>
      </c>
      <c r="D36" s="57">
        <f>SUM(D37:D51)</f>
        <v>0</v>
      </c>
      <c r="E36" s="58">
        <f>SUM(E37:E51)</f>
        <v>0</v>
      </c>
      <c r="F36" s="59" t="s">
        <v>162</v>
      </c>
      <c r="G36" s="55" t="s">
        <v>71</v>
      </c>
      <c r="H36" s="55" t="s">
        <v>51</v>
      </c>
      <c r="I36" s="55" t="s">
        <v>42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6" x14ac:dyDescent="0.2">
      <c r="A37" s="18"/>
      <c r="B37" s="19"/>
      <c r="C37" s="19"/>
      <c r="D37" s="19"/>
      <c r="E37" s="60" t="str">
        <f t="shared" ref="E37:E51" si="2">IF(COUNTA(A37:D37,F37:I37)=0,"",SUM(B37:D37))</f>
        <v/>
      </c>
      <c r="F37" s="20"/>
      <c r="G37" s="21"/>
      <c r="H37" s="21"/>
      <c r="I37" s="21"/>
      <c r="J37" s="235"/>
      <c r="K37" s="23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6" x14ac:dyDescent="0.2">
      <c r="A38" s="18"/>
      <c r="B38" s="19"/>
      <c r="C38" s="19"/>
      <c r="D38" s="19"/>
      <c r="E38" s="60" t="str">
        <f t="shared" si="2"/>
        <v/>
      </c>
      <c r="F38" s="20"/>
      <c r="G38" s="21"/>
      <c r="H38" s="21"/>
      <c r="I38" s="21"/>
      <c r="J38" s="235"/>
      <c r="K38" s="23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6" x14ac:dyDescent="0.2">
      <c r="A39" s="18"/>
      <c r="B39" s="19"/>
      <c r="C39" s="19"/>
      <c r="D39" s="19"/>
      <c r="E39" s="60" t="str">
        <f t="shared" si="2"/>
        <v/>
      </c>
      <c r="F39" s="20"/>
      <c r="G39" s="21"/>
      <c r="H39" s="21"/>
      <c r="I39" s="21"/>
      <c r="J39" s="235"/>
      <c r="K39" s="23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6" x14ac:dyDescent="0.2">
      <c r="A40" s="18"/>
      <c r="B40" s="19"/>
      <c r="C40" s="19"/>
      <c r="D40" s="19"/>
      <c r="E40" s="60" t="str">
        <f t="shared" si="2"/>
        <v/>
      </c>
      <c r="F40" s="20"/>
      <c r="G40" s="21"/>
      <c r="H40" s="21"/>
      <c r="I40" s="21"/>
      <c r="J40" s="235"/>
      <c r="K40" s="23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6" x14ac:dyDescent="0.2">
      <c r="A41" s="18"/>
      <c r="B41" s="19"/>
      <c r="C41" s="19"/>
      <c r="D41" s="19"/>
      <c r="E41" s="60" t="str">
        <f t="shared" si="2"/>
        <v/>
      </c>
      <c r="F41" s="20"/>
      <c r="G41" s="21"/>
      <c r="H41" s="21"/>
      <c r="I41" s="21"/>
      <c r="J41" s="235"/>
      <c r="K41" s="23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6" x14ac:dyDescent="0.2">
      <c r="A42" s="18"/>
      <c r="B42" s="19"/>
      <c r="C42" s="19"/>
      <c r="D42" s="19"/>
      <c r="E42" s="60" t="str">
        <f t="shared" si="2"/>
        <v/>
      </c>
      <c r="F42" s="20"/>
      <c r="G42" s="21"/>
      <c r="H42" s="21"/>
      <c r="I42" s="21"/>
      <c r="J42" s="235"/>
      <c r="K42" s="23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6" x14ac:dyDescent="0.2">
      <c r="A43" s="18"/>
      <c r="B43" s="19"/>
      <c r="C43" s="19"/>
      <c r="D43" s="19"/>
      <c r="E43" s="60" t="str">
        <f t="shared" si="2"/>
        <v/>
      </c>
      <c r="F43" s="20"/>
      <c r="G43" s="21"/>
      <c r="H43" s="21"/>
      <c r="I43" s="21"/>
      <c r="J43" s="235"/>
      <c r="K43" s="23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6" x14ac:dyDescent="0.2">
      <c r="A44" s="18"/>
      <c r="B44" s="19"/>
      <c r="C44" s="19"/>
      <c r="D44" s="19"/>
      <c r="E44" s="60" t="str">
        <f t="shared" si="2"/>
        <v/>
      </c>
      <c r="F44" s="20"/>
      <c r="G44" s="21"/>
      <c r="H44" s="21"/>
      <c r="I44" s="21"/>
      <c r="J44" s="235"/>
      <c r="K44" s="23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6" x14ac:dyDescent="0.2">
      <c r="A45" s="18"/>
      <c r="B45" s="19"/>
      <c r="C45" s="19"/>
      <c r="D45" s="19"/>
      <c r="E45" s="60" t="str">
        <f t="shared" si="2"/>
        <v/>
      </c>
      <c r="F45" s="20"/>
      <c r="G45" s="21"/>
      <c r="H45" s="21"/>
      <c r="I45" s="21"/>
      <c r="J45" s="235"/>
      <c r="K45" s="23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6" x14ac:dyDescent="0.2">
      <c r="A46" s="18"/>
      <c r="B46" s="19"/>
      <c r="C46" s="19"/>
      <c r="D46" s="19"/>
      <c r="E46" s="60" t="str">
        <f t="shared" si="2"/>
        <v/>
      </c>
      <c r="F46" s="20"/>
      <c r="G46" s="21"/>
      <c r="H46" s="21"/>
      <c r="I46" s="21"/>
      <c r="J46" s="235"/>
      <c r="K46" s="23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6" x14ac:dyDescent="0.2">
      <c r="A47" s="18"/>
      <c r="B47" s="19"/>
      <c r="C47" s="19"/>
      <c r="D47" s="19"/>
      <c r="E47" s="60" t="str">
        <f t="shared" si="2"/>
        <v/>
      </c>
      <c r="F47" s="20"/>
      <c r="G47" s="21"/>
      <c r="H47" s="21"/>
      <c r="I47" s="21"/>
      <c r="J47" s="235"/>
      <c r="K47" s="23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6" x14ac:dyDescent="0.2">
      <c r="A48" s="18"/>
      <c r="B48" s="19"/>
      <c r="C48" s="19"/>
      <c r="D48" s="19"/>
      <c r="E48" s="60" t="str">
        <f t="shared" si="2"/>
        <v/>
      </c>
      <c r="F48" s="20"/>
      <c r="G48" s="21"/>
      <c r="H48" s="21"/>
      <c r="I48" s="21"/>
      <c r="J48" s="235"/>
      <c r="K48" s="23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6" x14ac:dyDescent="0.2">
      <c r="A49" s="18"/>
      <c r="B49" s="19"/>
      <c r="C49" s="19"/>
      <c r="D49" s="19"/>
      <c r="E49" s="60" t="str">
        <f t="shared" si="2"/>
        <v/>
      </c>
      <c r="F49" s="20"/>
      <c r="G49" s="21"/>
      <c r="H49" s="21"/>
      <c r="I49" s="21"/>
      <c r="J49" s="235"/>
      <c r="K49" s="23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6" x14ac:dyDescent="0.2">
      <c r="A50" s="18"/>
      <c r="B50" s="19"/>
      <c r="C50" s="19"/>
      <c r="D50" s="19"/>
      <c r="E50" s="60" t="str">
        <f t="shared" si="2"/>
        <v/>
      </c>
      <c r="F50" s="20"/>
      <c r="G50" s="21"/>
      <c r="H50" s="21"/>
      <c r="I50" s="21"/>
      <c r="J50" s="235"/>
      <c r="K50" s="23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6" x14ac:dyDescent="0.2">
      <c r="A51" s="18"/>
      <c r="B51" s="19"/>
      <c r="C51" s="19"/>
      <c r="D51" s="19"/>
      <c r="E51" s="60" t="str">
        <f t="shared" si="2"/>
        <v/>
      </c>
      <c r="F51" s="20"/>
      <c r="G51" s="21"/>
      <c r="H51" s="21"/>
      <c r="I51" s="21"/>
      <c r="J51" s="235"/>
      <c r="K51" s="23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3" x14ac:dyDescent="0.2">
      <c r="A52" s="56" t="s">
        <v>90</v>
      </c>
      <c r="B52" s="57">
        <f>SUM(B53:B67)</f>
        <v>0</v>
      </c>
      <c r="C52" s="57">
        <f>SUM(C53:C67)</f>
        <v>0</v>
      </c>
      <c r="D52" s="57">
        <f>SUM(D53:D67)</f>
        <v>0</v>
      </c>
      <c r="E52" s="58">
        <f>SUM(E53:E67)</f>
        <v>0</v>
      </c>
      <c r="F52" s="59" t="s">
        <v>164</v>
      </c>
      <c r="G52" s="62" t="s">
        <v>56</v>
      </c>
      <c r="H52" s="55" t="s">
        <v>57</v>
      </c>
      <c r="I52" s="55" t="s">
        <v>58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6" x14ac:dyDescent="0.2">
      <c r="A53" s="18"/>
      <c r="B53" s="19"/>
      <c r="C53" s="19"/>
      <c r="D53" s="19"/>
      <c r="E53" s="60" t="str">
        <f t="shared" ref="E53:E67" si="3">IF(COUNTA(A53:D53,F53:I53)=0,"",SUM(B53:D53))</f>
        <v/>
      </c>
      <c r="F53" s="20"/>
      <c r="G53" s="21"/>
      <c r="H53" s="21"/>
      <c r="I53" s="21"/>
      <c r="J53" s="235"/>
      <c r="K53" s="23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6" x14ac:dyDescent="0.2">
      <c r="A54" s="18"/>
      <c r="B54" s="19"/>
      <c r="C54" s="19"/>
      <c r="D54" s="19"/>
      <c r="E54" s="60" t="str">
        <f t="shared" si="3"/>
        <v/>
      </c>
      <c r="F54" s="20"/>
      <c r="G54" s="21"/>
      <c r="H54" s="21"/>
      <c r="I54" s="21"/>
      <c r="J54" s="235"/>
      <c r="K54" s="23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6" x14ac:dyDescent="0.2">
      <c r="A55" s="18"/>
      <c r="B55" s="19"/>
      <c r="C55" s="19"/>
      <c r="D55" s="19"/>
      <c r="E55" s="60" t="str">
        <f t="shared" si="3"/>
        <v/>
      </c>
      <c r="F55" s="20"/>
      <c r="G55" s="21"/>
      <c r="H55" s="21"/>
      <c r="I55" s="21"/>
      <c r="J55" s="235"/>
      <c r="K55" s="23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6" x14ac:dyDescent="0.2">
      <c r="A56" s="18"/>
      <c r="B56" s="19"/>
      <c r="C56" s="19"/>
      <c r="D56" s="19"/>
      <c r="E56" s="60" t="str">
        <f t="shared" si="3"/>
        <v/>
      </c>
      <c r="F56" s="20"/>
      <c r="G56" s="21"/>
      <c r="H56" s="21"/>
      <c r="I56" s="21"/>
      <c r="J56" s="235"/>
      <c r="K56" s="23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6" x14ac:dyDescent="0.2">
      <c r="A57" s="18"/>
      <c r="B57" s="19"/>
      <c r="C57" s="19"/>
      <c r="D57" s="19"/>
      <c r="E57" s="60" t="str">
        <f t="shared" si="3"/>
        <v/>
      </c>
      <c r="F57" s="20"/>
      <c r="G57" s="21"/>
      <c r="H57" s="21"/>
      <c r="I57" s="21"/>
      <c r="J57" s="235"/>
      <c r="K57" s="23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6" x14ac:dyDescent="0.2">
      <c r="A58" s="18"/>
      <c r="B58" s="19"/>
      <c r="C58" s="19"/>
      <c r="D58" s="19"/>
      <c r="E58" s="60" t="str">
        <f t="shared" si="3"/>
        <v/>
      </c>
      <c r="F58" s="20"/>
      <c r="G58" s="21"/>
      <c r="H58" s="21"/>
      <c r="I58" s="21"/>
      <c r="J58" s="235"/>
      <c r="K58" s="23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6" x14ac:dyDescent="0.2">
      <c r="A59" s="18"/>
      <c r="B59" s="19"/>
      <c r="C59" s="19"/>
      <c r="D59" s="19"/>
      <c r="E59" s="60" t="str">
        <f t="shared" si="3"/>
        <v/>
      </c>
      <c r="F59" s="20"/>
      <c r="G59" s="21"/>
      <c r="H59" s="21"/>
      <c r="I59" s="21"/>
      <c r="J59" s="235"/>
      <c r="K59" s="23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6" x14ac:dyDescent="0.2">
      <c r="A60" s="18"/>
      <c r="B60" s="19"/>
      <c r="C60" s="19"/>
      <c r="D60" s="19"/>
      <c r="E60" s="60" t="str">
        <f t="shared" si="3"/>
        <v/>
      </c>
      <c r="F60" s="20"/>
      <c r="G60" s="21"/>
      <c r="H60" s="21"/>
      <c r="I60" s="21"/>
      <c r="J60" s="235"/>
      <c r="K60" s="23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6" x14ac:dyDescent="0.2">
      <c r="A61" s="18"/>
      <c r="B61" s="19"/>
      <c r="C61" s="19"/>
      <c r="D61" s="19"/>
      <c r="E61" s="60" t="str">
        <f t="shared" si="3"/>
        <v/>
      </c>
      <c r="F61" s="20"/>
      <c r="G61" s="21"/>
      <c r="H61" s="21"/>
      <c r="I61" s="21"/>
      <c r="J61" s="235"/>
      <c r="K61" s="23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6" x14ac:dyDescent="0.2">
      <c r="A62" s="18"/>
      <c r="B62" s="19"/>
      <c r="C62" s="19"/>
      <c r="D62" s="19"/>
      <c r="E62" s="60" t="str">
        <f t="shared" si="3"/>
        <v/>
      </c>
      <c r="F62" s="20"/>
      <c r="G62" s="21"/>
      <c r="H62" s="21"/>
      <c r="I62" s="21"/>
      <c r="J62" s="235"/>
      <c r="K62" s="23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6" x14ac:dyDescent="0.2">
      <c r="A63" s="18"/>
      <c r="B63" s="19"/>
      <c r="C63" s="19"/>
      <c r="D63" s="19"/>
      <c r="E63" s="60" t="str">
        <f t="shared" si="3"/>
        <v/>
      </c>
      <c r="F63" s="20"/>
      <c r="G63" s="21"/>
      <c r="H63" s="21"/>
      <c r="I63" s="21"/>
      <c r="J63" s="235"/>
      <c r="K63" s="23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6" x14ac:dyDescent="0.2">
      <c r="A64" s="18"/>
      <c r="B64" s="19"/>
      <c r="C64" s="19"/>
      <c r="D64" s="19"/>
      <c r="E64" s="60" t="str">
        <f t="shared" si="3"/>
        <v/>
      </c>
      <c r="F64" s="20"/>
      <c r="G64" s="21"/>
      <c r="H64" s="21"/>
      <c r="I64" s="21"/>
      <c r="J64" s="235"/>
      <c r="K64" s="23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6" x14ac:dyDescent="0.2">
      <c r="A65" s="18"/>
      <c r="B65" s="19"/>
      <c r="C65" s="19"/>
      <c r="D65" s="19"/>
      <c r="E65" s="60" t="str">
        <f t="shared" si="3"/>
        <v/>
      </c>
      <c r="F65" s="20"/>
      <c r="G65" s="21"/>
      <c r="H65" s="21"/>
      <c r="I65" s="21"/>
      <c r="J65" s="235"/>
      <c r="K65" s="23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6" x14ac:dyDescent="0.2">
      <c r="A66" s="18"/>
      <c r="B66" s="19"/>
      <c r="C66" s="19"/>
      <c r="D66" s="19"/>
      <c r="E66" s="60" t="str">
        <f t="shared" si="3"/>
        <v/>
      </c>
      <c r="F66" s="20"/>
      <c r="G66" s="21"/>
      <c r="H66" s="21"/>
      <c r="I66" s="21"/>
      <c r="J66" s="235"/>
      <c r="K66" s="23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6" x14ac:dyDescent="0.2">
      <c r="A67" s="18"/>
      <c r="B67" s="19"/>
      <c r="C67" s="19"/>
      <c r="D67" s="19"/>
      <c r="E67" s="60" t="str">
        <f t="shared" si="3"/>
        <v/>
      </c>
      <c r="F67" s="20"/>
      <c r="G67" s="21"/>
      <c r="H67" s="21"/>
      <c r="I67" s="21"/>
      <c r="J67" s="235"/>
      <c r="K67" s="23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51" x14ac:dyDescent="0.2">
      <c r="A68" s="56" t="s">
        <v>17</v>
      </c>
      <c r="B68" s="57">
        <f>SUM(B69:B82)</f>
        <v>0</v>
      </c>
      <c r="C68" s="57">
        <f>SUM(C69:C82)</f>
        <v>0</v>
      </c>
      <c r="D68" s="57">
        <f>SUM(D69:D82)</f>
        <v>0</v>
      </c>
      <c r="E68" s="58">
        <f>SUM(E69:E82)</f>
        <v>0</v>
      </c>
      <c r="F68" s="59" t="s">
        <v>91</v>
      </c>
      <c r="G68" s="55" t="s">
        <v>71</v>
      </c>
      <c r="H68" s="55" t="s">
        <v>51</v>
      </c>
      <c r="I68" s="55" t="s">
        <v>42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6" x14ac:dyDescent="0.2">
      <c r="A69" s="18"/>
      <c r="B69" s="19"/>
      <c r="C69" s="19"/>
      <c r="D69" s="19"/>
      <c r="E69" s="60" t="str">
        <f t="shared" ref="E69:E82" si="4">IF(COUNTA(A69:D69,F69:I69)=0,"",SUM(B69:D69))</f>
        <v/>
      </c>
      <c r="F69" s="20"/>
      <c r="G69" s="21"/>
      <c r="H69" s="21"/>
      <c r="I69" s="21"/>
      <c r="J69" s="235"/>
      <c r="K69" s="23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6" x14ac:dyDescent="0.2">
      <c r="A70" s="18"/>
      <c r="B70" s="19"/>
      <c r="C70" s="19"/>
      <c r="D70" s="19"/>
      <c r="E70" s="60" t="str">
        <f t="shared" si="4"/>
        <v/>
      </c>
      <c r="F70" s="20"/>
      <c r="G70" s="21"/>
      <c r="H70" s="21"/>
      <c r="I70" s="21"/>
      <c r="J70" s="235"/>
      <c r="K70" s="23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6" x14ac:dyDescent="0.2">
      <c r="A71" s="18"/>
      <c r="B71" s="19"/>
      <c r="C71" s="19"/>
      <c r="D71" s="19"/>
      <c r="E71" s="60" t="str">
        <f t="shared" si="4"/>
        <v/>
      </c>
      <c r="F71" s="20"/>
      <c r="G71" s="21"/>
      <c r="H71" s="21"/>
      <c r="I71" s="21"/>
      <c r="J71" s="235"/>
      <c r="K71" s="23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6" x14ac:dyDescent="0.2">
      <c r="A72" s="18"/>
      <c r="B72" s="19"/>
      <c r="C72" s="19"/>
      <c r="D72" s="19"/>
      <c r="E72" s="60" t="str">
        <f t="shared" si="4"/>
        <v/>
      </c>
      <c r="F72" s="20"/>
      <c r="G72" s="21"/>
      <c r="H72" s="21"/>
      <c r="I72" s="21"/>
      <c r="J72" s="235"/>
      <c r="K72" s="23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6" x14ac:dyDescent="0.2">
      <c r="A73" s="18"/>
      <c r="B73" s="19"/>
      <c r="C73" s="19"/>
      <c r="D73" s="19"/>
      <c r="E73" s="60" t="str">
        <f t="shared" si="4"/>
        <v/>
      </c>
      <c r="F73" s="20"/>
      <c r="G73" s="21"/>
      <c r="H73" s="21"/>
      <c r="I73" s="21"/>
      <c r="J73" s="235"/>
      <c r="K73" s="23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6" x14ac:dyDescent="0.2">
      <c r="A74" s="18"/>
      <c r="B74" s="19"/>
      <c r="C74" s="19"/>
      <c r="D74" s="19"/>
      <c r="E74" s="60" t="str">
        <f t="shared" si="4"/>
        <v/>
      </c>
      <c r="F74" s="20"/>
      <c r="G74" s="21"/>
      <c r="H74" s="21"/>
      <c r="I74" s="21"/>
      <c r="J74" s="235"/>
      <c r="K74" s="23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6" x14ac:dyDescent="0.2">
      <c r="A75" s="18"/>
      <c r="B75" s="19"/>
      <c r="C75" s="19"/>
      <c r="D75" s="19"/>
      <c r="E75" s="60" t="str">
        <f t="shared" si="4"/>
        <v/>
      </c>
      <c r="F75" s="20"/>
      <c r="G75" s="21"/>
      <c r="H75" s="21"/>
      <c r="I75" s="21"/>
      <c r="J75" s="235"/>
      <c r="K75" s="23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6" x14ac:dyDescent="0.2">
      <c r="A76" s="18"/>
      <c r="B76" s="19"/>
      <c r="C76" s="19"/>
      <c r="D76" s="19"/>
      <c r="E76" s="60" t="str">
        <f t="shared" si="4"/>
        <v/>
      </c>
      <c r="F76" s="20"/>
      <c r="G76" s="21"/>
      <c r="H76" s="21"/>
      <c r="I76" s="21"/>
      <c r="J76" s="235"/>
      <c r="K76" s="23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6" x14ac:dyDescent="0.2">
      <c r="A77" s="18"/>
      <c r="B77" s="19"/>
      <c r="C77" s="19"/>
      <c r="D77" s="19"/>
      <c r="E77" s="60" t="str">
        <f t="shared" si="4"/>
        <v/>
      </c>
      <c r="F77" s="20"/>
      <c r="G77" s="21"/>
      <c r="H77" s="21"/>
      <c r="I77" s="21"/>
      <c r="J77" s="235"/>
      <c r="K77" s="23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6" x14ac:dyDescent="0.2">
      <c r="A78" s="18"/>
      <c r="B78" s="19"/>
      <c r="C78" s="19"/>
      <c r="D78" s="19"/>
      <c r="E78" s="60" t="str">
        <f t="shared" si="4"/>
        <v/>
      </c>
      <c r="F78" s="20"/>
      <c r="G78" s="21"/>
      <c r="H78" s="21"/>
      <c r="I78" s="21"/>
      <c r="J78" s="235"/>
      <c r="K78" s="23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6" x14ac:dyDescent="0.2">
      <c r="A79" s="18"/>
      <c r="B79" s="19"/>
      <c r="C79" s="19"/>
      <c r="D79" s="19"/>
      <c r="E79" s="60" t="str">
        <f t="shared" si="4"/>
        <v/>
      </c>
      <c r="F79" s="20"/>
      <c r="G79" s="21"/>
      <c r="H79" s="21"/>
      <c r="I79" s="21"/>
      <c r="J79" s="235"/>
      <c r="K79" s="23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6" x14ac:dyDescent="0.2">
      <c r="A80" s="18"/>
      <c r="B80" s="19"/>
      <c r="C80" s="19"/>
      <c r="D80" s="19"/>
      <c r="E80" s="60" t="str">
        <f t="shared" si="4"/>
        <v/>
      </c>
      <c r="F80" s="20"/>
      <c r="G80" s="21"/>
      <c r="H80" s="21"/>
      <c r="I80" s="21"/>
      <c r="J80" s="235"/>
      <c r="K80" s="23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6" x14ac:dyDescent="0.2">
      <c r="A81" s="18"/>
      <c r="B81" s="19"/>
      <c r="C81" s="19"/>
      <c r="D81" s="19"/>
      <c r="E81" s="60" t="str">
        <f t="shared" si="4"/>
        <v/>
      </c>
      <c r="F81" s="20"/>
      <c r="G81" s="21"/>
      <c r="H81" s="21"/>
      <c r="I81" s="21"/>
      <c r="J81" s="235"/>
      <c r="K81" s="23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6" x14ac:dyDescent="0.2">
      <c r="A82" s="18"/>
      <c r="B82" s="19"/>
      <c r="C82" s="19"/>
      <c r="D82" s="19"/>
      <c r="E82" s="60" t="str">
        <f t="shared" si="4"/>
        <v/>
      </c>
      <c r="F82" s="20"/>
      <c r="G82" s="21"/>
      <c r="H82" s="21"/>
      <c r="I82" s="21"/>
      <c r="J82" s="235"/>
      <c r="K82" s="23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51" x14ac:dyDescent="0.2">
      <c r="A83" s="56" t="s">
        <v>18</v>
      </c>
      <c r="B83" s="57">
        <f>SUM(B84:B110)</f>
        <v>0</v>
      </c>
      <c r="C83" s="57">
        <f t="shared" ref="C83:D83" si="5">SUM(C84:C110)</f>
        <v>0</v>
      </c>
      <c r="D83" s="57">
        <f t="shared" si="5"/>
        <v>0</v>
      </c>
      <c r="E83" s="58">
        <f>SUM(E84:E98)</f>
        <v>0</v>
      </c>
      <c r="F83" s="59" t="s">
        <v>48</v>
      </c>
      <c r="G83" s="55" t="s">
        <v>71</v>
      </c>
      <c r="H83" s="55" t="s">
        <v>51</v>
      </c>
      <c r="I83" s="55" t="s">
        <v>42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6" x14ac:dyDescent="0.2">
      <c r="A84" s="18"/>
      <c r="B84" s="19"/>
      <c r="C84" s="19"/>
      <c r="D84" s="19"/>
      <c r="E84" s="60" t="str">
        <f t="shared" ref="E84:E110" si="6">IF(COUNTA(A84:D84,F84:I84)=0,"",SUM(B84:D84))</f>
        <v/>
      </c>
      <c r="F84" s="20"/>
      <c r="G84" s="21"/>
      <c r="H84" s="21"/>
      <c r="I84" s="21"/>
      <c r="J84" s="235"/>
      <c r="K84" s="23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6" x14ac:dyDescent="0.2">
      <c r="A85" s="18"/>
      <c r="B85" s="19"/>
      <c r="C85" s="19"/>
      <c r="D85" s="19"/>
      <c r="E85" s="60" t="str">
        <f t="shared" si="6"/>
        <v/>
      </c>
      <c r="F85" s="20"/>
      <c r="G85" s="21"/>
      <c r="H85" s="21"/>
      <c r="I85" s="21"/>
      <c r="J85" s="235"/>
      <c r="K85" s="23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6" x14ac:dyDescent="0.2">
      <c r="A86" s="18"/>
      <c r="B86" s="19"/>
      <c r="C86" s="19"/>
      <c r="D86" s="19"/>
      <c r="E86" s="60" t="str">
        <f t="shared" si="6"/>
        <v/>
      </c>
      <c r="F86" s="20"/>
      <c r="G86" s="21"/>
      <c r="H86" s="21"/>
      <c r="I86" s="21"/>
      <c r="J86" s="235"/>
      <c r="K86" s="23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6" x14ac:dyDescent="0.2">
      <c r="A87" s="18"/>
      <c r="B87" s="19"/>
      <c r="C87" s="19"/>
      <c r="D87" s="19"/>
      <c r="E87" s="60" t="str">
        <f t="shared" si="6"/>
        <v/>
      </c>
      <c r="F87" s="20"/>
      <c r="G87" s="21"/>
      <c r="H87" s="21"/>
      <c r="I87" s="21"/>
      <c r="J87" s="235"/>
      <c r="K87" s="23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6" x14ac:dyDescent="0.2">
      <c r="A88" s="18"/>
      <c r="B88" s="19"/>
      <c r="C88" s="19"/>
      <c r="D88" s="19"/>
      <c r="E88" s="60" t="str">
        <f t="shared" si="6"/>
        <v/>
      </c>
      <c r="F88" s="20"/>
      <c r="G88" s="21"/>
      <c r="H88" s="21"/>
      <c r="I88" s="21"/>
      <c r="J88" s="235"/>
      <c r="K88" s="23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6" x14ac:dyDescent="0.2">
      <c r="A89" s="18"/>
      <c r="B89" s="19"/>
      <c r="C89" s="19"/>
      <c r="D89" s="19"/>
      <c r="E89" s="60" t="str">
        <f t="shared" si="6"/>
        <v/>
      </c>
      <c r="F89" s="20"/>
      <c r="G89" s="21"/>
      <c r="H89" s="21"/>
      <c r="I89" s="21"/>
      <c r="J89" s="235"/>
      <c r="K89" s="23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6" x14ac:dyDescent="0.2">
      <c r="A90" s="18"/>
      <c r="B90" s="19"/>
      <c r="C90" s="19"/>
      <c r="D90" s="19"/>
      <c r="E90" s="60" t="str">
        <f t="shared" si="6"/>
        <v/>
      </c>
      <c r="F90" s="20"/>
      <c r="G90" s="21"/>
      <c r="H90" s="21"/>
      <c r="I90" s="21"/>
      <c r="J90" s="235"/>
      <c r="K90" s="23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6" x14ac:dyDescent="0.2">
      <c r="A91" s="18"/>
      <c r="B91" s="19"/>
      <c r="C91" s="19"/>
      <c r="D91" s="19"/>
      <c r="E91" s="60" t="str">
        <f t="shared" si="6"/>
        <v/>
      </c>
      <c r="F91" s="20"/>
      <c r="G91" s="21"/>
      <c r="H91" s="21"/>
      <c r="I91" s="21"/>
      <c r="J91" s="235"/>
      <c r="K91" s="23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6" x14ac:dyDescent="0.2">
      <c r="A92" s="18"/>
      <c r="B92" s="19"/>
      <c r="C92" s="19"/>
      <c r="D92" s="19"/>
      <c r="E92" s="60" t="str">
        <f t="shared" si="6"/>
        <v/>
      </c>
      <c r="F92" s="20"/>
      <c r="G92" s="21"/>
      <c r="H92" s="21"/>
      <c r="I92" s="21"/>
      <c r="J92" s="235"/>
      <c r="K92" s="23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6" x14ac:dyDescent="0.2">
      <c r="A93" s="18"/>
      <c r="B93" s="19"/>
      <c r="C93" s="19"/>
      <c r="D93" s="19"/>
      <c r="E93" s="60" t="str">
        <f t="shared" si="6"/>
        <v/>
      </c>
      <c r="F93" s="20"/>
      <c r="G93" s="21"/>
      <c r="H93" s="21"/>
      <c r="I93" s="21"/>
      <c r="J93" s="235"/>
      <c r="K93" s="23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6" x14ac:dyDescent="0.2">
      <c r="A94" s="18"/>
      <c r="B94" s="19"/>
      <c r="C94" s="19"/>
      <c r="D94" s="19"/>
      <c r="E94" s="60" t="str">
        <f t="shared" si="6"/>
        <v/>
      </c>
      <c r="F94" s="20"/>
      <c r="G94" s="21"/>
      <c r="H94" s="21"/>
      <c r="I94" s="21"/>
      <c r="J94" s="235"/>
      <c r="K94" s="23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6" x14ac:dyDescent="0.2">
      <c r="A95" s="18"/>
      <c r="B95" s="19"/>
      <c r="C95" s="19"/>
      <c r="D95" s="19"/>
      <c r="E95" s="60" t="str">
        <f t="shared" si="6"/>
        <v/>
      </c>
      <c r="F95" s="20"/>
      <c r="G95" s="21"/>
      <c r="H95" s="21"/>
      <c r="I95" s="21"/>
      <c r="J95" s="235"/>
      <c r="K95" s="23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6" x14ac:dyDescent="0.2">
      <c r="A96" s="18"/>
      <c r="B96" s="19"/>
      <c r="C96" s="19"/>
      <c r="D96" s="19"/>
      <c r="E96" s="60" t="str">
        <f t="shared" si="6"/>
        <v/>
      </c>
      <c r="F96" s="20"/>
      <c r="G96" s="21"/>
      <c r="H96" s="21"/>
      <c r="I96" s="21"/>
      <c r="J96" s="235"/>
      <c r="K96" s="23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30" ht="16" x14ac:dyDescent="0.2">
      <c r="A97" s="18"/>
      <c r="B97" s="19"/>
      <c r="C97" s="19"/>
      <c r="D97" s="19"/>
      <c r="E97" s="60" t="str">
        <f t="shared" si="6"/>
        <v/>
      </c>
      <c r="F97" s="20"/>
      <c r="G97" s="21"/>
      <c r="H97" s="21"/>
      <c r="I97" s="21"/>
      <c r="J97" s="235"/>
      <c r="K97" s="23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30" ht="16" x14ac:dyDescent="0.2">
      <c r="A98" s="18"/>
      <c r="B98" s="19"/>
      <c r="C98" s="19"/>
      <c r="D98" s="19"/>
      <c r="E98" s="60" t="str">
        <f t="shared" si="6"/>
        <v/>
      </c>
      <c r="F98" s="20"/>
      <c r="G98" s="21"/>
      <c r="H98" s="21"/>
      <c r="I98" s="21"/>
      <c r="J98" s="235"/>
      <c r="K98" s="23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30" ht="16" x14ac:dyDescent="0.2">
      <c r="A99" s="18"/>
      <c r="B99" s="19"/>
      <c r="C99" s="19"/>
      <c r="D99" s="19"/>
      <c r="E99" s="60" t="str">
        <f t="shared" si="6"/>
        <v/>
      </c>
      <c r="F99" s="20"/>
      <c r="G99" s="21"/>
      <c r="H99" s="21"/>
      <c r="I99" s="21"/>
      <c r="J99" s="235"/>
      <c r="K99" s="235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30" ht="16" x14ac:dyDescent="0.2">
      <c r="A100" s="18"/>
      <c r="B100" s="19"/>
      <c r="C100" s="19"/>
      <c r="D100" s="19"/>
      <c r="E100" s="60" t="str">
        <f t="shared" si="6"/>
        <v/>
      </c>
      <c r="F100" s="20"/>
      <c r="G100" s="21"/>
      <c r="H100" s="21"/>
      <c r="I100" s="21"/>
      <c r="J100" s="235"/>
      <c r="K100" s="23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30" ht="16" x14ac:dyDescent="0.2">
      <c r="A101" s="18"/>
      <c r="B101" s="19"/>
      <c r="C101" s="19"/>
      <c r="D101" s="19"/>
      <c r="E101" s="60" t="str">
        <f t="shared" si="6"/>
        <v/>
      </c>
      <c r="F101" s="20"/>
      <c r="G101" s="21"/>
      <c r="H101" s="21"/>
      <c r="I101" s="21"/>
      <c r="J101" s="235"/>
      <c r="K101" s="23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30" ht="16" x14ac:dyDescent="0.2">
      <c r="A102" s="18"/>
      <c r="B102" s="19"/>
      <c r="C102" s="19"/>
      <c r="D102" s="19"/>
      <c r="E102" s="60" t="str">
        <f t="shared" si="6"/>
        <v/>
      </c>
      <c r="F102" s="20"/>
      <c r="G102" s="21"/>
      <c r="H102" s="21"/>
      <c r="I102" s="21"/>
      <c r="J102" s="235"/>
      <c r="K102" s="23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30" ht="16" x14ac:dyDescent="0.2">
      <c r="A103" s="18"/>
      <c r="B103" s="19"/>
      <c r="C103" s="19"/>
      <c r="D103" s="19"/>
      <c r="E103" s="60" t="str">
        <f t="shared" si="6"/>
        <v/>
      </c>
      <c r="F103" s="20"/>
      <c r="G103" s="21"/>
      <c r="H103" s="21"/>
      <c r="I103" s="21"/>
      <c r="J103" s="235"/>
      <c r="K103" s="23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30" ht="16" x14ac:dyDescent="0.2">
      <c r="A104" s="18"/>
      <c r="B104" s="19"/>
      <c r="C104" s="19"/>
      <c r="D104" s="19"/>
      <c r="E104" s="60" t="str">
        <f t="shared" si="6"/>
        <v/>
      </c>
      <c r="F104" s="20"/>
      <c r="G104" s="21"/>
      <c r="H104" s="21"/>
      <c r="I104" s="21"/>
      <c r="J104" s="235"/>
      <c r="K104" s="23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30" ht="16" x14ac:dyDescent="0.2">
      <c r="A105" s="18"/>
      <c r="B105" s="19"/>
      <c r="C105" s="19"/>
      <c r="D105" s="19"/>
      <c r="E105" s="60" t="str">
        <f t="shared" si="6"/>
        <v/>
      </c>
      <c r="F105" s="20"/>
      <c r="G105" s="21"/>
      <c r="H105" s="21"/>
      <c r="I105" s="21"/>
      <c r="J105" s="235"/>
      <c r="K105" s="23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30" ht="16" x14ac:dyDescent="0.2">
      <c r="A106" s="18"/>
      <c r="B106" s="19"/>
      <c r="C106" s="19"/>
      <c r="D106" s="19"/>
      <c r="E106" s="60" t="str">
        <f t="shared" si="6"/>
        <v/>
      </c>
      <c r="F106" s="20"/>
      <c r="G106" s="21"/>
      <c r="H106" s="21"/>
      <c r="I106" s="21"/>
      <c r="J106" s="235"/>
      <c r="K106" s="23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30" ht="16" x14ac:dyDescent="0.2">
      <c r="A107" s="18"/>
      <c r="B107" s="19"/>
      <c r="C107" s="19"/>
      <c r="D107" s="19"/>
      <c r="E107" s="60" t="str">
        <f t="shared" si="6"/>
        <v/>
      </c>
      <c r="F107" s="20"/>
      <c r="G107" s="21"/>
      <c r="H107" s="21"/>
      <c r="I107" s="21"/>
      <c r="J107" s="235"/>
      <c r="K107" s="23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30" ht="16" x14ac:dyDescent="0.2">
      <c r="A108" s="18"/>
      <c r="B108" s="19"/>
      <c r="C108" s="19"/>
      <c r="D108" s="19"/>
      <c r="E108" s="60" t="str">
        <f t="shared" si="6"/>
        <v/>
      </c>
      <c r="F108" s="20"/>
      <c r="G108" s="21"/>
      <c r="H108" s="21"/>
      <c r="I108" s="21"/>
      <c r="J108" s="235"/>
      <c r="K108" s="23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30" ht="16" x14ac:dyDescent="0.2">
      <c r="A109" s="18"/>
      <c r="B109" s="19"/>
      <c r="C109" s="19"/>
      <c r="D109" s="19"/>
      <c r="E109" s="60" t="str">
        <f t="shared" si="6"/>
        <v/>
      </c>
      <c r="F109" s="20"/>
      <c r="G109" s="21"/>
      <c r="H109" s="21"/>
      <c r="I109" s="21"/>
      <c r="J109" s="235"/>
      <c r="K109" s="23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30" ht="16" x14ac:dyDescent="0.2">
      <c r="A110" s="18"/>
      <c r="B110" s="19"/>
      <c r="C110" s="19"/>
      <c r="D110" s="19"/>
      <c r="E110" s="60" t="str">
        <f t="shared" si="6"/>
        <v/>
      </c>
      <c r="F110" s="20"/>
      <c r="G110" s="21"/>
      <c r="H110" s="21"/>
      <c r="I110" s="21"/>
      <c r="J110" s="235"/>
      <c r="K110" s="23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30" ht="17" x14ac:dyDescent="0.2">
      <c r="A111" s="63" t="s">
        <v>114</v>
      </c>
      <c r="B111" s="64">
        <f>SUM(B4,B20,B36,B52,B68,B83)</f>
        <v>0</v>
      </c>
      <c r="C111" s="64">
        <f>SUM(C4,C20,C36,C52,C68,C83)</f>
        <v>0</v>
      </c>
      <c r="D111" s="64">
        <f>SUM(D4,D20,D36,D52,D68,D83)</f>
        <v>0</v>
      </c>
      <c r="E111" s="64">
        <f>SUM(B111:D111)</f>
        <v>0</v>
      </c>
      <c r="F111" s="6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30" ht="16" x14ac:dyDescent="0.2">
      <c r="F112" s="12"/>
      <c r="G112" s="12"/>
      <c r="H112" s="12"/>
      <c r="I112" s="12"/>
      <c r="J112" s="12"/>
      <c r="K112" s="6"/>
      <c r="L112" s="14"/>
      <c r="M112" s="14"/>
      <c r="N112" s="1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6" x14ac:dyDescent="0.2">
      <c r="F113" s="12"/>
      <c r="G113" s="12"/>
      <c r="H113" s="12"/>
      <c r="I113" s="12"/>
      <c r="J113" s="12"/>
      <c r="K113" s="6"/>
      <c r="L113" s="14"/>
      <c r="M113" s="14"/>
      <c r="N113" s="1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48" x14ac:dyDescent="0.2">
      <c r="A114" s="52"/>
      <c r="B114" s="53" t="s">
        <v>10</v>
      </c>
      <c r="C114" s="53" t="s">
        <v>22</v>
      </c>
      <c r="D114" s="53" t="s">
        <v>23</v>
      </c>
      <c r="E114" s="53" t="s">
        <v>24</v>
      </c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30" ht="16" x14ac:dyDescent="0.2">
      <c r="A115" s="65" t="s">
        <v>31</v>
      </c>
      <c r="B115" s="66">
        <f>SUM(B4,B20,B36,B52,B68,B83)</f>
        <v>0</v>
      </c>
      <c r="C115" s="66">
        <f>SUM(C4,C20,C36,C52,C68,C83)</f>
        <v>0</v>
      </c>
      <c r="D115" s="66">
        <f>SUM(D4,D20,D36,D52,D68,D83)</f>
        <v>0</v>
      </c>
      <c r="E115" s="58">
        <f>SUM(B115:D115)</f>
        <v>0</v>
      </c>
      <c r="F115" s="1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30" ht="32" x14ac:dyDescent="0.2">
      <c r="A116" s="65" t="s">
        <v>92</v>
      </c>
      <c r="B116" s="22"/>
      <c r="C116" s="22">
        <v>0</v>
      </c>
      <c r="D116" s="22">
        <v>0</v>
      </c>
      <c r="E116" s="67">
        <f>SUM(B116:D116)</f>
        <v>0</v>
      </c>
      <c r="F116" s="6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30" ht="17" x14ac:dyDescent="0.2">
      <c r="A117" s="65" t="s">
        <v>32</v>
      </c>
      <c r="B117" s="68">
        <f>B115+B116</f>
        <v>0</v>
      </c>
      <c r="C117" s="58">
        <f>C115+C116</f>
        <v>0</v>
      </c>
      <c r="D117" s="58">
        <f>D115+D116</f>
        <v>0</v>
      </c>
      <c r="E117" s="69">
        <f>SUM(B117:D117)</f>
        <v>0</v>
      </c>
      <c r="F117" s="6" t="str">
        <f>IF(B117+E125&lt;&gt;E117,"Error: total budget does not equal total ENOUGH funding + total Non-ENOUGH revenue","")</f>
        <v/>
      </c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30" ht="16" x14ac:dyDescent="0.2">
      <c r="F118" s="6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30" ht="32" x14ac:dyDescent="0.2">
      <c r="A119" s="65" t="s">
        <v>33</v>
      </c>
      <c r="B119" s="237"/>
      <c r="C119" s="70"/>
      <c r="D119" s="70"/>
      <c r="E119" s="70"/>
      <c r="F119" s="6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30" ht="16" x14ac:dyDescent="0.2">
      <c r="A120" s="19"/>
      <c r="B120" s="238"/>
      <c r="C120" s="23"/>
      <c r="D120" s="23"/>
      <c r="E120" s="58">
        <f>SUM(B120:D120)</f>
        <v>0</v>
      </c>
      <c r="F120" s="7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30" ht="16" x14ac:dyDescent="0.2">
      <c r="A121" s="19"/>
      <c r="B121" s="238"/>
      <c r="C121" s="23"/>
      <c r="D121" s="23"/>
      <c r="E121" s="58">
        <f t="shared" ref="E121:E124" si="7">SUM(B121:D121)</f>
        <v>0</v>
      </c>
      <c r="F121" s="7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30" ht="16" x14ac:dyDescent="0.2">
      <c r="A122" s="19"/>
      <c r="B122" s="238"/>
      <c r="C122" s="23"/>
      <c r="D122" s="23"/>
      <c r="E122" s="58">
        <f t="shared" si="7"/>
        <v>0</v>
      </c>
      <c r="F122" s="7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30" ht="16" x14ac:dyDescent="0.2">
      <c r="A123" s="19"/>
      <c r="B123" s="238"/>
      <c r="C123" s="23"/>
      <c r="D123" s="23"/>
      <c r="E123" s="58">
        <f t="shared" si="7"/>
        <v>0</v>
      </c>
      <c r="F123" s="7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30" ht="16" x14ac:dyDescent="0.2">
      <c r="A124" s="19"/>
      <c r="B124" s="238"/>
      <c r="C124" s="23"/>
      <c r="D124" s="23"/>
      <c r="E124" s="58">
        <f t="shared" si="7"/>
        <v>0</v>
      </c>
      <c r="F124" s="7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30" ht="34" x14ac:dyDescent="0.2">
      <c r="A125" s="89" t="s">
        <v>34</v>
      </c>
      <c r="B125" s="237"/>
      <c r="C125" s="70">
        <f>SUM(C120:C124)</f>
        <v>0</v>
      </c>
      <c r="D125" s="70">
        <f>SUM(D120:D124)</f>
        <v>0</v>
      </c>
      <c r="E125" s="68">
        <f>SUM(E120:E124)</f>
        <v>0</v>
      </c>
      <c r="F125" s="7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30" ht="16" x14ac:dyDescent="0.2">
      <c r="A126" s="73"/>
      <c r="B126" s="73"/>
      <c r="C126" s="74"/>
      <c r="D126" s="74"/>
      <c r="E126" s="74"/>
      <c r="F126" s="7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30" ht="16" x14ac:dyDescent="0.2">
      <c r="A127" s="201"/>
      <c r="B127" s="202"/>
      <c r="C127" s="203"/>
      <c r="D127" s="203"/>
      <c r="E127" s="203"/>
      <c r="F127" s="20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30" ht="32" x14ac:dyDescent="0.2">
      <c r="A128" s="76" t="s">
        <v>75</v>
      </c>
      <c r="B128" s="77"/>
      <c r="C128" s="78"/>
      <c r="D128" s="77"/>
      <c r="E128" s="77"/>
      <c r="F128" s="44"/>
      <c r="H128" s="4"/>
      <c r="I128" s="4"/>
      <c r="K128" s="4"/>
      <c r="L128" s="4"/>
      <c r="M128" s="4"/>
      <c r="N128" s="4"/>
      <c r="O128" s="4"/>
      <c r="P128" s="4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</row>
    <row r="129" spans="1:30" ht="80" x14ac:dyDescent="0.2">
      <c r="A129" s="204" t="s">
        <v>76</v>
      </c>
      <c r="B129" s="79"/>
      <c r="C129" s="80"/>
      <c r="D129" s="79"/>
      <c r="E129" s="79"/>
      <c r="F129" s="79"/>
      <c r="G129" s="79"/>
      <c r="H129" s="79"/>
      <c r="I129" s="79"/>
      <c r="J129" s="79"/>
      <c r="L129" s="14"/>
      <c r="M129" s="4"/>
      <c r="N129" s="4"/>
      <c r="O129" s="4"/>
      <c r="P129" s="4"/>
      <c r="Q129" s="4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</row>
    <row r="130" spans="1:30" ht="80" x14ac:dyDescent="0.2">
      <c r="A130" s="204" t="s">
        <v>77</v>
      </c>
      <c r="B130" s="79"/>
      <c r="C130" s="80"/>
      <c r="D130" s="79"/>
      <c r="E130" s="79"/>
      <c r="F130" s="79"/>
      <c r="G130" s="79"/>
      <c r="H130" s="79"/>
      <c r="I130" s="79"/>
      <c r="J130" s="79"/>
      <c r="L130" s="14"/>
      <c r="M130" s="4"/>
      <c r="N130" s="4"/>
      <c r="O130" s="4"/>
      <c r="P130" s="4"/>
      <c r="Q130" s="4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</row>
    <row r="131" spans="1:30" ht="32" x14ac:dyDescent="0.2">
      <c r="A131" s="81" t="s">
        <v>78</v>
      </c>
      <c r="B131" s="82" t="s">
        <v>79</v>
      </c>
      <c r="C131" s="81" t="s">
        <v>80</v>
      </c>
      <c r="D131" s="82" t="s">
        <v>81</v>
      </c>
      <c r="E131" s="83" t="s">
        <v>82</v>
      </c>
      <c r="F131" s="83" t="s">
        <v>83</v>
      </c>
      <c r="G131" s="83" t="s">
        <v>84</v>
      </c>
      <c r="H131" s="84" t="s">
        <v>85</v>
      </c>
      <c r="I131" s="85" t="s">
        <v>159</v>
      </c>
      <c r="J131" s="84" t="s">
        <v>160</v>
      </c>
      <c r="L131" s="44"/>
      <c r="M131" s="4"/>
      <c r="N131" s="4"/>
      <c r="O131" s="4"/>
      <c r="P131" s="4"/>
      <c r="Q131" s="4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</row>
    <row r="132" spans="1:30" ht="16" x14ac:dyDescent="0.2">
      <c r="A132" s="86">
        <v>1</v>
      </c>
      <c r="B132" s="40"/>
      <c r="C132" s="18"/>
      <c r="D132" s="87" t="str">
        <f t="shared" ref="D132:D140" si="8">IF(C132="","",SUMIF($A$5:$A$110,C132,$E$5:$E$110))</f>
        <v/>
      </c>
      <c r="E132" s="42"/>
      <c r="F132" s="88" t="str">
        <f t="shared" ref="F132:F140" si="9">IF(OR(D132="",E132=""),"",E132-D132)</f>
        <v/>
      </c>
      <c r="G132" s="31"/>
      <c r="H132" s="28"/>
      <c r="I132" s="28"/>
      <c r="J132" s="28"/>
      <c r="L132" s="14"/>
      <c r="M132" s="4"/>
      <c r="N132" s="4"/>
      <c r="O132" s="4"/>
      <c r="P132" s="4"/>
      <c r="Q132" s="14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</row>
    <row r="133" spans="1:30" ht="16" x14ac:dyDescent="0.2">
      <c r="A133" s="86">
        <v>2</v>
      </c>
      <c r="B133" s="40"/>
      <c r="C133" s="18"/>
      <c r="D133" s="87" t="str">
        <f t="shared" si="8"/>
        <v/>
      </c>
      <c r="E133" s="42"/>
      <c r="F133" s="88" t="str">
        <f t="shared" si="9"/>
        <v/>
      </c>
      <c r="G133" s="31"/>
      <c r="H133" s="28"/>
      <c r="I133" s="28"/>
      <c r="J133" s="28"/>
      <c r="L133" s="14"/>
      <c r="M133" s="4"/>
      <c r="N133" s="4"/>
      <c r="O133" s="4"/>
      <c r="P133" s="4"/>
      <c r="Q133" s="14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</row>
    <row r="134" spans="1:30" ht="16" x14ac:dyDescent="0.2">
      <c r="A134" s="86">
        <v>3</v>
      </c>
      <c r="B134" s="40"/>
      <c r="C134" s="40"/>
      <c r="D134" s="87" t="str">
        <f t="shared" si="8"/>
        <v/>
      </c>
      <c r="E134" s="42"/>
      <c r="F134" s="88" t="str">
        <f t="shared" si="9"/>
        <v/>
      </c>
      <c r="G134" s="31"/>
      <c r="H134" s="28"/>
      <c r="I134" s="28"/>
      <c r="J134" s="28"/>
      <c r="L134" s="14"/>
      <c r="M134" s="4"/>
      <c r="N134" s="4"/>
      <c r="O134" s="4"/>
      <c r="P134" s="4"/>
      <c r="Q134" s="14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</row>
    <row r="135" spans="1:30" ht="16" x14ac:dyDescent="0.2">
      <c r="A135" s="86">
        <v>4</v>
      </c>
      <c r="B135" s="40"/>
      <c r="C135" s="40"/>
      <c r="D135" s="87" t="str">
        <f t="shared" si="8"/>
        <v/>
      </c>
      <c r="E135" s="42"/>
      <c r="F135" s="88" t="str">
        <f t="shared" si="9"/>
        <v/>
      </c>
      <c r="G135" s="31"/>
      <c r="H135" s="28"/>
      <c r="I135" s="28"/>
      <c r="J135" s="28"/>
      <c r="L135" s="14"/>
      <c r="M135" s="4"/>
      <c r="N135" s="4"/>
      <c r="O135" s="4"/>
      <c r="P135" s="4"/>
      <c r="Q135" s="14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</row>
    <row r="136" spans="1:30" ht="16" x14ac:dyDescent="0.2">
      <c r="A136" s="86">
        <v>5</v>
      </c>
      <c r="B136" s="40"/>
      <c r="C136" s="40"/>
      <c r="D136" s="87" t="str">
        <f t="shared" si="8"/>
        <v/>
      </c>
      <c r="E136" s="42"/>
      <c r="F136" s="88" t="str">
        <f t="shared" si="9"/>
        <v/>
      </c>
      <c r="G136" s="31"/>
      <c r="H136" s="28"/>
      <c r="I136" s="28"/>
      <c r="J136" s="28"/>
      <c r="L136" s="14"/>
      <c r="M136" s="4"/>
      <c r="N136" s="4"/>
      <c r="O136" s="4"/>
      <c r="P136" s="4"/>
      <c r="Q136" s="14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</row>
    <row r="137" spans="1:30" ht="16" x14ac:dyDescent="0.2">
      <c r="A137" s="86">
        <v>6</v>
      </c>
      <c r="B137" s="40"/>
      <c r="C137" s="40"/>
      <c r="D137" s="87" t="str">
        <f t="shared" si="8"/>
        <v/>
      </c>
      <c r="E137" s="42"/>
      <c r="F137" s="88" t="str">
        <f t="shared" si="9"/>
        <v/>
      </c>
      <c r="G137" s="31"/>
      <c r="H137" s="28"/>
      <c r="I137" s="28"/>
      <c r="J137" s="28"/>
      <c r="L137" s="14"/>
      <c r="M137" s="4"/>
      <c r="N137" s="4"/>
      <c r="O137" s="4"/>
      <c r="P137" s="4"/>
      <c r="Q137" s="14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</row>
    <row r="138" spans="1:30" ht="16" x14ac:dyDescent="0.2">
      <c r="A138" s="86">
        <v>7</v>
      </c>
      <c r="B138" s="40"/>
      <c r="C138" s="40"/>
      <c r="D138" s="87" t="str">
        <f t="shared" si="8"/>
        <v/>
      </c>
      <c r="E138" s="42"/>
      <c r="F138" s="88" t="str">
        <f t="shared" si="9"/>
        <v/>
      </c>
      <c r="G138" s="31"/>
      <c r="H138" s="28"/>
      <c r="I138" s="28"/>
      <c r="J138" s="28"/>
      <c r="L138" s="14"/>
      <c r="M138" s="4"/>
      <c r="N138" s="4"/>
      <c r="O138" s="4"/>
      <c r="P138" s="4"/>
      <c r="Q138" s="14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</row>
    <row r="139" spans="1:30" ht="16" x14ac:dyDescent="0.2">
      <c r="A139" s="86">
        <v>8</v>
      </c>
      <c r="B139" s="40"/>
      <c r="C139" s="40"/>
      <c r="D139" s="87" t="str">
        <f t="shared" si="8"/>
        <v/>
      </c>
      <c r="E139" s="42"/>
      <c r="F139" s="88" t="str">
        <f t="shared" si="9"/>
        <v/>
      </c>
      <c r="G139" s="31"/>
      <c r="H139" s="28"/>
      <c r="I139" s="28"/>
      <c r="J139" s="28"/>
      <c r="L139" s="14"/>
      <c r="M139" s="14"/>
      <c r="N139" s="14"/>
      <c r="O139" s="14"/>
      <c r="P139" s="14"/>
      <c r="Q139" s="14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</row>
    <row r="140" spans="1:30" ht="16" x14ac:dyDescent="0.2">
      <c r="A140" s="86">
        <v>8</v>
      </c>
      <c r="B140" s="40"/>
      <c r="C140" s="40"/>
      <c r="D140" s="87" t="str">
        <f t="shared" si="8"/>
        <v/>
      </c>
      <c r="E140" s="42"/>
      <c r="F140" s="88" t="str">
        <f t="shared" si="9"/>
        <v/>
      </c>
      <c r="G140" s="31"/>
      <c r="H140" s="28"/>
      <c r="I140" s="28"/>
      <c r="J140" s="28"/>
      <c r="L140" s="14"/>
      <c r="M140" s="14"/>
      <c r="N140" s="14"/>
      <c r="O140" s="14"/>
      <c r="P140" s="14"/>
      <c r="Q140" s="14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</row>
    <row r="141" spans="1:30" ht="16" x14ac:dyDescent="0.2">
      <c r="A141"/>
      <c r="B141"/>
      <c r="C141"/>
      <c r="D141"/>
      <c r="E141"/>
      <c r="F141"/>
      <c r="G141"/>
      <c r="H141"/>
      <c r="I141"/>
      <c r="J141"/>
      <c r="K141"/>
    </row>
    <row r="142" spans="1:30" ht="16.5" customHeight="1" x14ac:dyDescent="0.2">
      <c r="A142"/>
      <c r="B142"/>
      <c r="C142"/>
      <c r="D142"/>
      <c r="E142"/>
      <c r="F142"/>
      <c r="G142"/>
      <c r="H142"/>
      <c r="I142"/>
      <c r="J142"/>
      <c r="K142"/>
    </row>
    <row r="143" spans="1:30" ht="15.75" customHeight="1" x14ac:dyDescent="0.2">
      <c r="A143"/>
      <c r="B143"/>
      <c r="C143"/>
      <c r="D143"/>
      <c r="E143"/>
      <c r="F143"/>
      <c r="G143"/>
      <c r="H143"/>
      <c r="I143"/>
      <c r="J143"/>
      <c r="K143"/>
    </row>
    <row r="144" spans="1:30" ht="15.75" customHeight="1" x14ac:dyDescent="0.2">
      <c r="A144"/>
      <c r="B144"/>
      <c r="C144"/>
      <c r="D144"/>
      <c r="E144"/>
      <c r="F144"/>
      <c r="G144"/>
      <c r="H144"/>
      <c r="I144"/>
      <c r="J144"/>
      <c r="K144"/>
    </row>
    <row r="145" spans="1:11" ht="15.75" customHeight="1" x14ac:dyDescent="0.2">
      <c r="A145"/>
      <c r="B145"/>
      <c r="C145"/>
      <c r="D145"/>
      <c r="E145"/>
      <c r="F145"/>
      <c r="G145"/>
      <c r="H145"/>
      <c r="I145"/>
      <c r="J145"/>
      <c r="K145"/>
    </row>
    <row r="146" spans="1:11" ht="15.75" customHeight="1" x14ac:dyDescent="0.2">
      <c r="A146"/>
      <c r="B146"/>
      <c r="C146"/>
      <c r="D146"/>
      <c r="E146"/>
      <c r="F146"/>
      <c r="G146"/>
      <c r="H146"/>
      <c r="I146"/>
      <c r="J146"/>
      <c r="K146"/>
    </row>
    <row r="147" spans="1:11" ht="15.75" customHeight="1" x14ac:dyDescent="0.2">
      <c r="F147" s="16"/>
    </row>
    <row r="148" spans="1:11" ht="15.75" customHeight="1" x14ac:dyDescent="0.2">
      <c r="F148" s="16"/>
    </row>
    <row r="149" spans="1:11" ht="15.75" customHeight="1" x14ac:dyDescent="0.2">
      <c r="F149" s="16"/>
    </row>
    <row r="150" spans="1:11" ht="15.75" customHeight="1" x14ac:dyDescent="0.2"/>
    <row r="151" spans="1:11" ht="15.75" customHeight="1" x14ac:dyDescent="0.2"/>
    <row r="152" spans="1:11" ht="15.75" customHeight="1" x14ac:dyDescent="0.2"/>
    <row r="153" spans="1:11" ht="15.75" customHeight="1" x14ac:dyDescent="0.2"/>
    <row r="154" spans="1:11" ht="15.75" customHeight="1" x14ac:dyDescent="0.2"/>
    <row r="155" spans="1:11" ht="15.75" customHeight="1" x14ac:dyDescent="0.2"/>
    <row r="156" spans="1:11" ht="15.75" customHeight="1" x14ac:dyDescent="0.2"/>
    <row r="157" spans="1:11" ht="15.75" customHeight="1" x14ac:dyDescent="0.2"/>
    <row r="158" spans="1:11" ht="15.75" customHeight="1" x14ac:dyDescent="0.2"/>
    <row r="159" spans="1:11" ht="15.75" customHeight="1" x14ac:dyDescent="0.2"/>
    <row r="160" spans="1:11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spans="1:7" ht="15.75" customHeight="1" x14ac:dyDescent="0.2"/>
    <row r="1090" spans="1:7" ht="15.75" customHeight="1" x14ac:dyDescent="0.2"/>
    <row r="1091" spans="1:7" ht="15.75" customHeight="1" x14ac:dyDescent="0.2"/>
    <row r="1092" spans="1:7" ht="15.75" customHeight="1" x14ac:dyDescent="0.2"/>
    <row r="1093" spans="1:7" ht="15.75" customHeight="1" x14ac:dyDescent="0.2"/>
    <row r="1094" spans="1:7" ht="15.75" customHeight="1" x14ac:dyDescent="0.2"/>
    <row r="1095" spans="1:7" ht="15.75" customHeight="1" x14ac:dyDescent="0.2">
      <c r="A1095" s="1"/>
      <c r="B1095" s="8"/>
      <c r="C1095" s="8"/>
      <c r="D1095" s="8"/>
      <c r="E1095" s="8"/>
      <c r="F1095" s="16"/>
      <c r="G1095" s="15"/>
    </row>
  </sheetData>
  <sheetProtection algorithmName="SHA-512" hashValue="iwZIG6XvIfS8iscBvAgzJcHk2yjdygh1g1C8acBn6RjwZeS1lUy4aeO0T76Lc+uCNKyd2NuSMfAVJOajKGBEog==" saltValue="O7DzV2/k14urnpyXKfOrZA==" spinCount="100000" sheet="1" objects="1" scenarios="1"/>
  <dataValidations count="4">
    <dataValidation type="list" allowBlank="1" showInputMessage="1" showErrorMessage="1" sqref="G52" xr:uid="{F6CC85A8-638C-9D4A-86AB-79200F31A40C}">
      <formula1>#REF!</formula1>
    </dataValidation>
    <dataValidation type="list" allowBlank="1" showInputMessage="1" showErrorMessage="1" sqref="J132:J140" xr:uid="{B4C2158A-0E38-4347-A688-9F039D9766A0}">
      <formula1>"Draft,Submitted,Under Review,Approved,Denied"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I132:I140" xr:uid="{CF328786-4711-B347-979D-A2C6E7D09DC6}">
      <formula1>"ENOUGH Funding,Non-ENOUGH Cash Contribution,Non-ENOUGH In-Kind"</formula1>
    </dataValidation>
    <dataValidation type="list" allowBlank="1" showInputMessage="1" showErrorMessage="1" sqref="G132:G140" xr:uid="{FB7949C4-AD5E-764F-B47D-719B7830B28A}">
      <formula1>"Reallocation,Underbudgeted originally,Scope change,Staffing change,Vendor/price change,Timing change,Compliance/procurement issue,Other"</formula1>
    </dataValidation>
  </dataValidations>
  <pageMargins left="0.7" right="0.7" top="0.75" bottom="0.75" header="0" footer="0"/>
  <pageSetup scale="5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D1095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22.5" style="4" customWidth="1"/>
    <col min="2" max="2" width="40" style="12" customWidth="1"/>
    <col min="3" max="5" width="15.83203125" style="12" customWidth="1"/>
    <col min="6" max="6" width="15.83203125" style="17" customWidth="1"/>
    <col min="7" max="7" width="31.6640625" style="14" customWidth="1"/>
    <col min="8" max="8" width="21.6640625" style="14" customWidth="1"/>
    <col min="9" max="9" width="15.83203125" style="14" customWidth="1"/>
    <col min="10" max="10" width="20.83203125" style="14" customWidth="1"/>
    <col min="11" max="11" width="31.6640625" style="14" customWidth="1"/>
    <col min="12" max="12" width="20.83203125" customWidth="1"/>
    <col min="13" max="13" width="21.6640625" customWidth="1"/>
    <col min="14" max="14" width="38.33203125" customWidth="1"/>
    <col min="15" max="27" width="0" hidden="1" customWidth="1"/>
  </cols>
  <sheetData>
    <row r="1" spans="1:26" ht="40" x14ac:dyDescent="0.25">
      <c r="A1" s="43" t="s">
        <v>152</v>
      </c>
      <c r="B1" s="49"/>
      <c r="C1" s="49"/>
      <c r="D1" s="49"/>
      <c r="E1" s="49"/>
      <c r="F1" s="49"/>
      <c r="G1" s="49"/>
      <c r="H1" s="49"/>
      <c r="I1" s="49"/>
      <c r="J1" s="4"/>
      <c r="K1" s="4" t="str" cm="1">
        <f t="array" ref="K1:Y1">_xlfn.LET(_xlpm.org,"Partner 1",_xlpm.blank,_xlfn.HSTACK("","","","","","","","","","","","","","",""),_xlpm.personnel,_xlfn.HSTACK(IF(TRIM($A$5:$A$19)&lt;&gt;"",_xlpm.org,""),IF(TRIM($A$5:$A$19)&lt;&gt;"","Personnel",""),IF(TRIM($A$5:$A$19)="","",$A$5:$A$19),$B$5:$E$19,IF($F$5:$F$19="","",$F$5:$F$19),IF(TRIM($A$5:$A$19)&lt;&gt;"","",""),IF($G$5:$G$19="","",$G$5:$G$19),IF($H$5:$H$19="","",$H$5:$H$19),IF(TRIM($A$5:$A$19)="","",ROW($A$5:$A$19)),IF(TRIM($A$5:$A$19)&lt;&gt;"","",""),IF(TRIM($A$5:$A$19)&lt;&gt;"","Use primary program",""),IF($I$5:$I$19="","",$I$5:$I$19)),_xlpm.opx,_xlfn.HSTACK(IF(TRIM($A$21:$A$35)&lt;&gt;"",_xlpm.org,""),IF(TRIM($A$21:$A$35)&lt;&gt;"","Operating Expenses",""),IF(TRIM($A$21:$A$35)="","",$A$21:$A$35),$B$21:$E$35,IF($F$21:$F$35="","",$F$21:$F$35),IF(TRIM($A$21:$A$35)&lt;&gt;"","",""),IF($G$21:$G$35="","",$G$21:$G$35),IF($H$21:$H$35="","",$H$21:$H$35),IF(TRIM($A$21:$A$35)="","",ROW($A$21:$A$35)),IF(TRIM($A$21:$A$35)&lt;&gt;"","",""),IF(TRIM($A$21:$A$35)&lt;&gt;"","Use primary program",""),IF($I$21:$I$35="","",$I$21:$I$35)),_xlpm.travel,_xlfn.HSTACK(IF(TRIM($A$37:$A$51)&lt;&gt;"",_xlpm.org,""),IF(TRIM($A$37:$A$51)&lt;&gt;"","Travel",""),IF(TRIM($A$37:$A$51)="","",$A$37:$A$51),$B$37:$E$51,IF($F$37:$F$51="","",$F$37:$F$51),IF(TRIM($A$37:$A$51)&lt;&gt;"","",""),IF($G$37:$G$51="","",$G$37:$G$51),IF($H$37:$H$51="","",$H$37:$H$51),IF(TRIM($A$37:$A$51)="","",ROW($A$37:$A$51)),IF(TRIM($A$37:$A$51)&lt;&gt;"","",""),IF(TRIM($A$37:$A$51)&lt;&gt;"","Use primary program",""),IF($I$37:$I$51="","",$I$37:$I$51)),_xlpm.professional,_xlfn.HSTACK(IF(TRIM($A$53:$A$67)&lt;&gt;"",_xlpm.org,""),IF(TRIM($A$53:$A$67)&lt;&gt;"","Professional Services",""),IF(TRIM($A$53:$A$67)="","",$A$53:$A$67),$B$53:$E$67,IF($F$53:$F$67="","",$F$53:$F$67),IF(TRIM($A$53:$A$67)&lt;&gt;"","",""),IF($G$53:$G$67="","",$G$53:$G$67),IF($H$53:$H$67="","",$H$53:$H$67),IF(TRIM($A$53:$A$67)="","",ROW($A$53:$A$67)),IF(TRIM($A$53:$A$67)&lt;&gt;"","",""),IF(TRIM($A$53:$A$67)&lt;&gt;"","Use primary program",""),IF($I$53:$I$67="","",$I$53:$I$67)),_xlpm.equipment,_xlfn.HSTACK(IF(TRIM($A$69:$A$82)&lt;&gt;"",_xlpm.org,""),IF(TRIM($A$69:$A$82)&lt;&gt;"","Equipment",""),IF(TRIM($A$69:$A$82)="","",$A$69:$A$82),$B$69:$E$82,IF($F$69:$F$82="","",$F$69:$F$82),IF(TRIM($A$69:$A$82)&lt;&gt;"","",""),IF($G$69:$G$82="","",$G$69:$G$82),IF($H$69:$H$82="","",$H$69:$H$82),IF(TRIM($A$69:$A$82)="","",ROW($A$69:$A$82)),IF(TRIM($A$69:$A$82)&lt;&gt;"","",""),IF(TRIM($A$69:$A$82)&lt;&gt;"","Use primary program",""),IF($I$69:$I$82="","",$I$69:$I$82)),_xlpm.other,_xlfn.HSTACK(IF(TRIM($A$84:$A$98)&lt;&gt;"",_xlpm.org,""),IF(TRIM($A$84:$A$98)&lt;&gt;"","Other",""),IF(TRIM($A$84:$A$98)="","",$A$84:$A$98),$B$84:$E$98,IF($F$84:$F$98="","",$F$84:$F$98),IF(TRIM($A$84:$A$98)&lt;&gt;"","",""),IF($G$84:$G$98="","",$G$84:$G$98),IF($H$84:$H$98="","",$H$84:$H$98),IF(TRIM($A$84:$A$98)="","",ROW($A$84:$A$98)),IF(TRIM($A$84:$A$98)&lt;&gt;"","",""),IF(TRIM($A$84:$A$98)&lt;&gt;"","Use primary program",""),IF($I$84:$I$98="","",$I$84:$I$98)),_xlpm.src,_xlfn.VSTACK(_xlpm.personnel,_xlpm.opx,_xlpm.travel,_xlpm.professional,_xlpm.equipment,_xlpm.other),IFERROR(_xlfn._xlws.FILTER(_xlpm.src,INDEX(_xlpm.src,,3)&lt;&gt;""),_xlpm.blank))</f>
        <v/>
      </c>
      <c r="L1" s="4" t="str">
        <v/>
      </c>
      <c r="M1" s="4" t="str">
        <v/>
      </c>
      <c r="N1" s="4" t="str">
        <v/>
      </c>
      <c r="O1" s="4" t="str">
        <v/>
      </c>
      <c r="P1" s="4" t="str">
        <v/>
      </c>
      <c r="Q1" s="4" t="str">
        <v/>
      </c>
      <c r="R1" s="4" t="str">
        <v/>
      </c>
      <c r="S1" s="4" t="str">
        <v/>
      </c>
      <c r="T1" s="4" t="str">
        <v/>
      </c>
      <c r="U1" s="4" t="str">
        <v/>
      </c>
      <c r="V1" s="4" t="str">
        <v/>
      </c>
      <c r="W1" s="4" t="str">
        <v/>
      </c>
      <c r="X1" s="4" t="str">
        <v/>
      </c>
      <c r="Y1" s="4" t="str">
        <v/>
      </c>
      <c r="Z1" s="4"/>
    </row>
    <row r="2" spans="1:26" ht="85" x14ac:dyDescent="0.2">
      <c r="A2" s="50"/>
      <c r="B2" s="50"/>
      <c r="C2" s="50"/>
      <c r="D2" s="50"/>
      <c r="E2" s="50"/>
      <c r="F2" s="50"/>
      <c r="G2" s="51" t="s">
        <v>72</v>
      </c>
      <c r="H2" s="51" t="s">
        <v>73</v>
      </c>
      <c r="I2" s="51" t="s">
        <v>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51" x14ac:dyDescent="0.2">
      <c r="A3" s="52"/>
      <c r="B3" s="53" t="s">
        <v>10</v>
      </c>
      <c r="C3" s="53" t="s">
        <v>22</v>
      </c>
      <c r="D3" s="53" t="s">
        <v>23</v>
      </c>
      <c r="E3" s="53" t="s">
        <v>24</v>
      </c>
      <c r="F3" s="54" t="s">
        <v>161</v>
      </c>
      <c r="G3" s="55" t="s">
        <v>40</v>
      </c>
      <c r="H3" s="55" t="s">
        <v>41</v>
      </c>
      <c r="I3" s="55" t="s">
        <v>42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34" x14ac:dyDescent="0.2">
      <c r="A4" s="56" t="s">
        <v>13</v>
      </c>
      <c r="B4" s="57">
        <f>SUM(B5:B19)</f>
        <v>0</v>
      </c>
      <c r="C4" s="57">
        <f>SUM(C5:C19)</f>
        <v>0</v>
      </c>
      <c r="D4" s="57">
        <f>SUM(D5:D19)</f>
        <v>0</v>
      </c>
      <c r="E4" s="58">
        <f>SUM(E5:E19)</f>
        <v>0</v>
      </c>
      <c r="F4" s="59" t="s">
        <v>67</v>
      </c>
      <c r="G4" s="55" t="s">
        <v>68</v>
      </c>
      <c r="H4" s="55" t="s">
        <v>69</v>
      </c>
      <c r="I4" s="55" t="s">
        <v>70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6" x14ac:dyDescent="0.2">
      <c r="A5" s="18"/>
      <c r="B5" s="19"/>
      <c r="C5" s="19"/>
      <c r="D5" s="19"/>
      <c r="E5" s="60" t="str">
        <f t="shared" ref="E5:E17" si="0">IF(COUNTA(A5:D5,F5:I5)=0,"",SUM(B5:D5))</f>
        <v/>
      </c>
      <c r="F5" s="20"/>
      <c r="G5" s="21"/>
      <c r="H5" s="21"/>
      <c r="I5" s="21"/>
      <c r="J5" s="235"/>
      <c r="K5" s="23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6" x14ac:dyDescent="0.2">
      <c r="A6" s="18"/>
      <c r="B6" s="19"/>
      <c r="C6" s="19"/>
      <c r="D6" s="19"/>
      <c r="E6" s="60" t="str">
        <f t="shared" si="0"/>
        <v/>
      </c>
      <c r="F6" s="20"/>
      <c r="G6" s="21"/>
      <c r="H6" s="21"/>
      <c r="I6" s="21"/>
      <c r="J6" s="235"/>
      <c r="K6" s="235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6" x14ac:dyDescent="0.2">
      <c r="A7" s="18"/>
      <c r="B7" s="19"/>
      <c r="C7" s="19"/>
      <c r="D7" s="19"/>
      <c r="E7" s="60" t="str">
        <f t="shared" si="0"/>
        <v/>
      </c>
      <c r="F7" s="20"/>
      <c r="G7" s="21"/>
      <c r="H7" s="21"/>
      <c r="I7" s="21"/>
      <c r="J7" s="235"/>
      <c r="K7" s="23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6" x14ac:dyDescent="0.2">
      <c r="A8" s="18"/>
      <c r="B8" s="19"/>
      <c r="C8" s="19"/>
      <c r="D8" s="19"/>
      <c r="E8" s="60" t="str">
        <f t="shared" si="0"/>
        <v/>
      </c>
      <c r="F8" s="20"/>
      <c r="G8" s="21"/>
      <c r="H8" s="21"/>
      <c r="I8" s="21"/>
      <c r="J8" s="235"/>
      <c r="K8" s="235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" x14ac:dyDescent="0.2">
      <c r="A9" s="18"/>
      <c r="B9" s="19"/>
      <c r="C9" s="19"/>
      <c r="D9" s="19"/>
      <c r="E9" s="60" t="str">
        <f t="shared" si="0"/>
        <v/>
      </c>
      <c r="F9" s="20"/>
      <c r="G9" s="21"/>
      <c r="H9" s="21"/>
      <c r="I9" s="21"/>
      <c r="J9" s="235"/>
      <c r="K9" s="235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6" x14ac:dyDescent="0.2">
      <c r="A10" s="18"/>
      <c r="B10" s="19"/>
      <c r="C10" s="19"/>
      <c r="D10" s="19"/>
      <c r="E10" s="60" t="str">
        <f t="shared" si="0"/>
        <v/>
      </c>
      <c r="F10" s="20"/>
      <c r="G10" s="21"/>
      <c r="H10" s="21"/>
      <c r="I10" s="21"/>
      <c r="J10" s="235"/>
      <c r="K10" s="235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6" x14ac:dyDescent="0.2">
      <c r="A11" s="18"/>
      <c r="B11" s="19"/>
      <c r="C11" s="19"/>
      <c r="D11" s="19"/>
      <c r="E11" s="60" t="str">
        <f t="shared" si="0"/>
        <v/>
      </c>
      <c r="F11" s="20"/>
      <c r="G11" s="21"/>
      <c r="H11" s="21"/>
      <c r="I11" s="21"/>
      <c r="J11" s="235"/>
      <c r="K11" s="23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6" x14ac:dyDescent="0.2">
      <c r="A12" s="18"/>
      <c r="B12" s="19"/>
      <c r="C12" s="19"/>
      <c r="D12" s="19"/>
      <c r="E12" s="60" t="str">
        <f t="shared" si="0"/>
        <v/>
      </c>
      <c r="F12" s="20"/>
      <c r="G12" s="21"/>
      <c r="H12" s="21"/>
      <c r="I12" s="21"/>
      <c r="J12" s="235"/>
      <c r="K12" s="235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" x14ac:dyDescent="0.2">
      <c r="A13" s="18"/>
      <c r="B13" s="19"/>
      <c r="C13" s="19"/>
      <c r="D13" s="19"/>
      <c r="E13" s="60" t="str">
        <f t="shared" si="0"/>
        <v/>
      </c>
      <c r="F13" s="20"/>
      <c r="G13" s="21"/>
      <c r="H13" s="21"/>
      <c r="I13" s="21"/>
      <c r="J13" s="235"/>
      <c r="K13" s="235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6" x14ac:dyDescent="0.2">
      <c r="A14" s="18"/>
      <c r="B14" s="19"/>
      <c r="C14" s="19"/>
      <c r="D14" s="19"/>
      <c r="E14" s="60" t="str">
        <f t="shared" si="0"/>
        <v/>
      </c>
      <c r="F14" s="20"/>
      <c r="G14" s="21"/>
      <c r="H14" s="21"/>
      <c r="I14" s="21"/>
      <c r="J14" s="235"/>
      <c r="K14" s="235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" x14ac:dyDescent="0.2">
      <c r="A15" s="18"/>
      <c r="B15" s="19"/>
      <c r="C15" s="19"/>
      <c r="D15" s="19"/>
      <c r="E15" s="60" t="str">
        <f t="shared" si="0"/>
        <v/>
      </c>
      <c r="F15" s="20"/>
      <c r="G15" s="21"/>
      <c r="H15" s="21"/>
      <c r="I15" s="21"/>
      <c r="J15" s="235"/>
      <c r="K15" s="235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6" x14ac:dyDescent="0.2">
      <c r="A16" s="18"/>
      <c r="B16" s="19"/>
      <c r="C16" s="19"/>
      <c r="D16" s="19"/>
      <c r="E16" s="60" t="str">
        <f t="shared" si="0"/>
        <v/>
      </c>
      <c r="F16" s="20"/>
      <c r="G16" s="21"/>
      <c r="H16" s="21"/>
      <c r="I16" s="21"/>
      <c r="J16" s="235"/>
      <c r="K16" s="235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" x14ac:dyDescent="0.2">
      <c r="A17" s="18"/>
      <c r="B17" s="19"/>
      <c r="C17" s="19"/>
      <c r="D17" s="19"/>
      <c r="E17" s="60" t="str">
        <f t="shared" si="0"/>
        <v/>
      </c>
      <c r="F17" s="20"/>
      <c r="G17" s="21"/>
      <c r="H17" s="21"/>
      <c r="I17" s="21"/>
      <c r="J17" s="235"/>
      <c r="K17" s="235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6" x14ac:dyDescent="0.2">
      <c r="A18" s="18"/>
      <c r="B18" s="19"/>
      <c r="C18" s="19"/>
      <c r="D18" s="19"/>
      <c r="E18" s="60"/>
      <c r="F18" s="20"/>
      <c r="G18" s="21"/>
      <c r="H18" s="21"/>
      <c r="I18" s="21"/>
      <c r="J18" s="235"/>
      <c r="K18" s="23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6" x14ac:dyDescent="0.2">
      <c r="A19" s="18"/>
      <c r="B19" s="19"/>
      <c r="C19" s="19"/>
      <c r="D19" s="19"/>
      <c r="E19" s="60"/>
      <c r="F19" s="20"/>
      <c r="G19" s="21"/>
      <c r="H19" s="21"/>
      <c r="I19" s="21"/>
      <c r="J19" s="235"/>
      <c r="K19" s="23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51" x14ac:dyDescent="0.2">
      <c r="A20" s="56" t="s">
        <v>14</v>
      </c>
      <c r="B20" s="57">
        <f>SUM(B21:B35)</f>
        <v>0</v>
      </c>
      <c r="C20" s="57">
        <f>SUM(C21:C35)</f>
        <v>0</v>
      </c>
      <c r="D20" s="57">
        <f>SUM(D21:D35)</f>
        <v>0</v>
      </c>
      <c r="E20" s="58">
        <f>SUM(E21:E35)</f>
        <v>0</v>
      </c>
      <c r="F20" s="59" t="s">
        <v>48</v>
      </c>
      <c r="G20" s="55" t="s">
        <v>71</v>
      </c>
      <c r="H20" s="55" t="s">
        <v>51</v>
      </c>
      <c r="I20" s="55" t="s">
        <v>42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6" x14ac:dyDescent="0.2">
      <c r="A21" s="18"/>
      <c r="B21" s="19"/>
      <c r="C21" s="19"/>
      <c r="D21" s="19"/>
      <c r="E21" s="60" t="str">
        <f t="shared" ref="E21:E35" si="1">IF(COUNTA(A21:D21,F21:I21)=0,"",SUM(B21:D21))</f>
        <v/>
      </c>
      <c r="F21" s="20"/>
      <c r="G21" s="21"/>
      <c r="H21" s="21"/>
      <c r="I21" s="21"/>
      <c r="J21" s="235"/>
      <c r="K21" s="23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6" x14ac:dyDescent="0.2">
      <c r="A22" s="18"/>
      <c r="B22" s="19"/>
      <c r="C22" s="19"/>
      <c r="D22" s="19"/>
      <c r="E22" s="60" t="str">
        <f t="shared" si="1"/>
        <v/>
      </c>
      <c r="F22" s="20"/>
      <c r="G22" s="21"/>
      <c r="H22" s="21"/>
      <c r="I22" s="21"/>
      <c r="J22" s="235"/>
      <c r="K22" s="23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6" x14ac:dyDescent="0.2">
      <c r="A23" s="18"/>
      <c r="B23" s="19"/>
      <c r="C23" s="19"/>
      <c r="D23" s="19"/>
      <c r="E23" s="60" t="str">
        <f t="shared" si="1"/>
        <v/>
      </c>
      <c r="F23" s="20"/>
      <c r="G23" s="21"/>
      <c r="H23" s="21"/>
      <c r="I23" s="21"/>
      <c r="J23" s="235"/>
      <c r="K23" s="235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6" x14ac:dyDescent="0.2">
      <c r="A24" s="18"/>
      <c r="B24" s="19"/>
      <c r="C24" s="19"/>
      <c r="D24" s="19"/>
      <c r="E24" s="60" t="str">
        <f t="shared" si="1"/>
        <v/>
      </c>
      <c r="F24" s="20"/>
      <c r="G24" s="21"/>
      <c r="H24" s="21"/>
      <c r="I24" s="21"/>
      <c r="J24" s="235"/>
      <c r="K24" s="235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6" x14ac:dyDescent="0.2">
      <c r="A25" s="18"/>
      <c r="B25" s="19"/>
      <c r="C25" s="19"/>
      <c r="D25" s="19"/>
      <c r="E25" s="60" t="str">
        <f t="shared" si="1"/>
        <v/>
      </c>
      <c r="F25" s="20"/>
      <c r="G25" s="21"/>
      <c r="H25" s="21"/>
      <c r="I25" s="21"/>
      <c r="J25" s="235"/>
      <c r="K25" s="23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6" x14ac:dyDescent="0.2">
      <c r="A26" s="18"/>
      <c r="B26" s="19"/>
      <c r="C26" s="19"/>
      <c r="D26" s="19"/>
      <c r="E26" s="60" t="str">
        <f t="shared" si="1"/>
        <v/>
      </c>
      <c r="F26" s="20"/>
      <c r="G26" s="21"/>
      <c r="H26" s="21"/>
      <c r="I26" s="21"/>
      <c r="J26" s="235"/>
      <c r="K26" s="235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6" x14ac:dyDescent="0.2">
      <c r="A27" s="18"/>
      <c r="B27" s="19"/>
      <c r="C27" s="19"/>
      <c r="D27" s="19"/>
      <c r="E27" s="60" t="str">
        <f t="shared" si="1"/>
        <v/>
      </c>
      <c r="F27" s="20"/>
      <c r="G27" s="21"/>
      <c r="H27" s="21"/>
      <c r="I27" s="21"/>
      <c r="J27" s="235"/>
      <c r="K27" s="235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6" x14ac:dyDescent="0.2">
      <c r="A28" s="18"/>
      <c r="B28" s="19"/>
      <c r="C28" s="19"/>
      <c r="D28" s="19"/>
      <c r="E28" s="60" t="str">
        <f t="shared" si="1"/>
        <v/>
      </c>
      <c r="F28" s="20"/>
      <c r="G28" s="21"/>
      <c r="H28" s="21"/>
      <c r="I28" s="21"/>
      <c r="J28" s="235"/>
      <c r="K28" s="235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6" x14ac:dyDescent="0.2">
      <c r="A29" s="18"/>
      <c r="B29" s="19"/>
      <c r="C29" s="19"/>
      <c r="D29" s="19"/>
      <c r="E29" s="60" t="str">
        <f t="shared" si="1"/>
        <v/>
      </c>
      <c r="F29" s="20"/>
      <c r="G29" s="21"/>
      <c r="H29" s="21"/>
      <c r="I29" s="21"/>
      <c r="J29" s="235"/>
      <c r="K29" s="235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6" x14ac:dyDescent="0.2">
      <c r="A30" s="18"/>
      <c r="B30" s="19"/>
      <c r="C30" s="19"/>
      <c r="D30" s="19"/>
      <c r="E30" s="60" t="str">
        <f t="shared" si="1"/>
        <v/>
      </c>
      <c r="F30" s="20"/>
      <c r="G30" s="21"/>
      <c r="H30" s="21"/>
      <c r="I30" s="21"/>
      <c r="J30" s="235"/>
      <c r="K30" s="235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6" x14ac:dyDescent="0.2">
      <c r="A31" s="18"/>
      <c r="B31" s="19"/>
      <c r="C31" s="19"/>
      <c r="D31" s="19"/>
      <c r="E31" s="60" t="str">
        <f t="shared" si="1"/>
        <v/>
      </c>
      <c r="F31" s="20"/>
      <c r="G31" s="21"/>
      <c r="H31" s="21"/>
      <c r="I31" s="21"/>
      <c r="J31" s="235"/>
      <c r="K31" s="235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6" x14ac:dyDescent="0.2">
      <c r="A32" s="18"/>
      <c r="B32" s="19"/>
      <c r="C32" s="19"/>
      <c r="D32" s="19"/>
      <c r="E32" s="60" t="str">
        <f t="shared" si="1"/>
        <v/>
      </c>
      <c r="F32" s="20"/>
      <c r="G32" s="21"/>
      <c r="H32" s="21"/>
      <c r="I32" s="21"/>
      <c r="J32" s="235"/>
      <c r="K32" s="23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6" x14ac:dyDescent="0.2">
      <c r="A33" s="18"/>
      <c r="B33" s="19"/>
      <c r="C33" s="19"/>
      <c r="D33" s="19"/>
      <c r="E33" s="60" t="str">
        <f t="shared" si="1"/>
        <v/>
      </c>
      <c r="F33" s="20"/>
      <c r="G33" s="21"/>
      <c r="H33" s="21"/>
      <c r="I33" s="21"/>
      <c r="J33" s="235"/>
      <c r="K33" s="235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6" x14ac:dyDescent="0.2">
      <c r="A34" s="18"/>
      <c r="B34" s="19"/>
      <c r="C34" s="19"/>
      <c r="D34" s="19"/>
      <c r="E34" s="60" t="str">
        <f t="shared" si="1"/>
        <v/>
      </c>
      <c r="F34" s="20"/>
      <c r="G34" s="21"/>
      <c r="H34" s="21"/>
      <c r="I34" s="21"/>
      <c r="J34" s="235"/>
      <c r="K34" s="23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6" x14ac:dyDescent="0.2">
      <c r="A35" s="18"/>
      <c r="B35" s="19"/>
      <c r="C35" s="19"/>
      <c r="D35" s="19"/>
      <c r="E35" s="60" t="str">
        <f t="shared" si="1"/>
        <v/>
      </c>
      <c r="F35" s="20"/>
      <c r="G35" s="21"/>
      <c r="H35" s="21"/>
      <c r="I35" s="21"/>
      <c r="J35" s="235"/>
      <c r="K35" s="23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68" x14ac:dyDescent="0.2">
      <c r="A36" s="56" t="s">
        <v>15</v>
      </c>
      <c r="B36" s="57">
        <f>SUM(B37:B51)</f>
        <v>0</v>
      </c>
      <c r="C36" s="57">
        <f>SUM(C37:C51)</f>
        <v>0</v>
      </c>
      <c r="D36" s="57">
        <f>SUM(D37:D51)</f>
        <v>0</v>
      </c>
      <c r="E36" s="58">
        <f>SUM(E37:E51)</f>
        <v>0</v>
      </c>
      <c r="F36" s="59" t="s">
        <v>162</v>
      </c>
      <c r="G36" s="55" t="s">
        <v>71</v>
      </c>
      <c r="H36" s="55" t="s">
        <v>51</v>
      </c>
      <c r="I36" s="55" t="s">
        <v>42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6" x14ac:dyDescent="0.2">
      <c r="A37" s="18"/>
      <c r="B37" s="19"/>
      <c r="C37" s="19"/>
      <c r="D37" s="19"/>
      <c r="E37" s="60" t="str">
        <f t="shared" ref="E37:E51" si="2">IF(COUNTA(A37:D37,F37:I37)=0,"",SUM(B37:D37))</f>
        <v/>
      </c>
      <c r="F37" s="20"/>
      <c r="G37" s="21"/>
      <c r="H37" s="21"/>
      <c r="I37" s="21"/>
      <c r="J37" s="235"/>
      <c r="K37" s="23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6" x14ac:dyDescent="0.2">
      <c r="A38" s="18"/>
      <c r="B38" s="19"/>
      <c r="C38" s="19"/>
      <c r="D38" s="19"/>
      <c r="E38" s="60" t="str">
        <f t="shared" si="2"/>
        <v/>
      </c>
      <c r="F38" s="20"/>
      <c r="G38" s="21"/>
      <c r="H38" s="21"/>
      <c r="I38" s="21"/>
      <c r="J38" s="235"/>
      <c r="K38" s="23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6" x14ac:dyDescent="0.2">
      <c r="A39" s="18"/>
      <c r="B39" s="19"/>
      <c r="C39" s="19"/>
      <c r="D39" s="19"/>
      <c r="E39" s="60" t="str">
        <f t="shared" si="2"/>
        <v/>
      </c>
      <c r="F39" s="20"/>
      <c r="G39" s="21"/>
      <c r="H39" s="21"/>
      <c r="I39" s="21"/>
      <c r="J39" s="235"/>
      <c r="K39" s="23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6" x14ac:dyDescent="0.2">
      <c r="A40" s="18"/>
      <c r="B40" s="19"/>
      <c r="C40" s="19"/>
      <c r="D40" s="19"/>
      <c r="E40" s="60" t="str">
        <f t="shared" si="2"/>
        <v/>
      </c>
      <c r="F40" s="20"/>
      <c r="G40" s="21"/>
      <c r="H40" s="21"/>
      <c r="I40" s="21"/>
      <c r="J40" s="235"/>
      <c r="K40" s="23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6" x14ac:dyDescent="0.2">
      <c r="A41" s="18"/>
      <c r="B41" s="19"/>
      <c r="C41" s="19"/>
      <c r="D41" s="19"/>
      <c r="E41" s="60" t="str">
        <f t="shared" si="2"/>
        <v/>
      </c>
      <c r="F41" s="20"/>
      <c r="G41" s="21"/>
      <c r="H41" s="21"/>
      <c r="I41" s="21"/>
      <c r="J41" s="235"/>
      <c r="K41" s="23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6" x14ac:dyDescent="0.2">
      <c r="A42" s="18"/>
      <c r="B42" s="19"/>
      <c r="C42" s="19"/>
      <c r="D42" s="19"/>
      <c r="E42" s="60" t="str">
        <f t="shared" si="2"/>
        <v/>
      </c>
      <c r="F42" s="20"/>
      <c r="G42" s="21"/>
      <c r="H42" s="21"/>
      <c r="I42" s="21"/>
      <c r="J42" s="235"/>
      <c r="K42" s="23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6" x14ac:dyDescent="0.2">
      <c r="A43" s="18"/>
      <c r="B43" s="19"/>
      <c r="C43" s="19"/>
      <c r="D43" s="19"/>
      <c r="E43" s="60" t="str">
        <f t="shared" si="2"/>
        <v/>
      </c>
      <c r="F43" s="20"/>
      <c r="G43" s="21"/>
      <c r="H43" s="21"/>
      <c r="I43" s="21"/>
      <c r="J43" s="235"/>
      <c r="K43" s="23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6" x14ac:dyDescent="0.2">
      <c r="A44" s="18"/>
      <c r="B44" s="19"/>
      <c r="C44" s="19"/>
      <c r="D44" s="19"/>
      <c r="E44" s="60" t="str">
        <f t="shared" si="2"/>
        <v/>
      </c>
      <c r="F44" s="20"/>
      <c r="G44" s="21"/>
      <c r="H44" s="21"/>
      <c r="I44" s="21"/>
      <c r="J44" s="235"/>
      <c r="K44" s="23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6" x14ac:dyDescent="0.2">
      <c r="A45" s="18"/>
      <c r="B45" s="19"/>
      <c r="C45" s="19"/>
      <c r="D45" s="19"/>
      <c r="E45" s="60" t="str">
        <f t="shared" si="2"/>
        <v/>
      </c>
      <c r="F45" s="20"/>
      <c r="G45" s="21"/>
      <c r="H45" s="21"/>
      <c r="I45" s="21"/>
      <c r="J45" s="235"/>
      <c r="K45" s="23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6" x14ac:dyDescent="0.2">
      <c r="A46" s="18"/>
      <c r="B46" s="19"/>
      <c r="C46" s="19"/>
      <c r="D46" s="19"/>
      <c r="E46" s="60" t="str">
        <f t="shared" si="2"/>
        <v/>
      </c>
      <c r="F46" s="20"/>
      <c r="G46" s="21"/>
      <c r="H46" s="21"/>
      <c r="I46" s="21"/>
      <c r="J46" s="235"/>
      <c r="K46" s="23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6" x14ac:dyDescent="0.2">
      <c r="A47" s="18"/>
      <c r="B47" s="19"/>
      <c r="C47" s="19"/>
      <c r="D47" s="19"/>
      <c r="E47" s="60" t="str">
        <f t="shared" si="2"/>
        <v/>
      </c>
      <c r="F47" s="20"/>
      <c r="G47" s="21"/>
      <c r="H47" s="21"/>
      <c r="I47" s="21"/>
      <c r="J47" s="235"/>
      <c r="K47" s="23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6" x14ac:dyDescent="0.2">
      <c r="A48" s="18"/>
      <c r="B48" s="19"/>
      <c r="C48" s="19"/>
      <c r="D48" s="19"/>
      <c r="E48" s="60" t="str">
        <f t="shared" si="2"/>
        <v/>
      </c>
      <c r="F48" s="20"/>
      <c r="G48" s="21"/>
      <c r="H48" s="21"/>
      <c r="I48" s="21"/>
      <c r="J48" s="235"/>
      <c r="K48" s="23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6" x14ac:dyDescent="0.2">
      <c r="A49" s="18"/>
      <c r="B49" s="19"/>
      <c r="C49" s="19"/>
      <c r="D49" s="19"/>
      <c r="E49" s="60" t="str">
        <f t="shared" si="2"/>
        <v/>
      </c>
      <c r="F49" s="20"/>
      <c r="G49" s="21"/>
      <c r="H49" s="21"/>
      <c r="I49" s="21"/>
      <c r="J49" s="235"/>
      <c r="K49" s="23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6" x14ac:dyDescent="0.2">
      <c r="A50" s="18"/>
      <c r="B50" s="19"/>
      <c r="C50" s="19"/>
      <c r="D50" s="19"/>
      <c r="E50" s="60" t="str">
        <f t="shared" si="2"/>
        <v/>
      </c>
      <c r="F50" s="20"/>
      <c r="G50" s="21"/>
      <c r="H50" s="21"/>
      <c r="I50" s="21"/>
      <c r="J50" s="235"/>
      <c r="K50" s="23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6" x14ac:dyDescent="0.2">
      <c r="A51" s="18"/>
      <c r="B51" s="19"/>
      <c r="C51" s="19"/>
      <c r="D51" s="19"/>
      <c r="E51" s="60" t="str">
        <f t="shared" si="2"/>
        <v/>
      </c>
      <c r="F51" s="20"/>
      <c r="G51" s="21"/>
      <c r="H51" s="21"/>
      <c r="I51" s="21"/>
      <c r="J51" s="235"/>
      <c r="K51" s="23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3" x14ac:dyDescent="0.2">
      <c r="A52" s="56" t="s">
        <v>90</v>
      </c>
      <c r="B52" s="57">
        <f>SUM(B53:B67)</f>
        <v>0</v>
      </c>
      <c r="C52" s="57">
        <f>SUM(C53:C67)</f>
        <v>0</v>
      </c>
      <c r="D52" s="57">
        <f>SUM(D53:D67)</f>
        <v>0</v>
      </c>
      <c r="E52" s="58">
        <f>SUM(E53:E67)</f>
        <v>0</v>
      </c>
      <c r="F52" s="59" t="s">
        <v>164</v>
      </c>
      <c r="G52" s="62" t="s">
        <v>56</v>
      </c>
      <c r="H52" s="55" t="s">
        <v>57</v>
      </c>
      <c r="I52" s="55" t="s">
        <v>58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6" x14ac:dyDescent="0.2">
      <c r="A53" s="18"/>
      <c r="B53" s="19"/>
      <c r="C53" s="19"/>
      <c r="D53" s="19"/>
      <c r="E53" s="60" t="str">
        <f t="shared" ref="E53:E67" si="3">IF(COUNTA(A53:D53,F53:I53)=0,"",SUM(B53:D53))</f>
        <v/>
      </c>
      <c r="F53" s="20"/>
      <c r="G53" s="21"/>
      <c r="H53" s="21"/>
      <c r="I53" s="21"/>
      <c r="J53" s="235"/>
      <c r="K53" s="23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6" x14ac:dyDescent="0.2">
      <c r="A54" s="18"/>
      <c r="B54" s="19"/>
      <c r="C54" s="19"/>
      <c r="D54" s="19"/>
      <c r="E54" s="60" t="str">
        <f t="shared" si="3"/>
        <v/>
      </c>
      <c r="F54" s="20"/>
      <c r="G54" s="21"/>
      <c r="H54" s="21"/>
      <c r="I54" s="21"/>
      <c r="J54" s="235"/>
      <c r="K54" s="23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6" x14ac:dyDescent="0.2">
      <c r="A55" s="18"/>
      <c r="B55" s="19"/>
      <c r="C55" s="19"/>
      <c r="D55" s="19"/>
      <c r="E55" s="60" t="str">
        <f t="shared" si="3"/>
        <v/>
      </c>
      <c r="F55" s="20"/>
      <c r="G55" s="21"/>
      <c r="H55" s="21"/>
      <c r="I55" s="21"/>
      <c r="J55" s="235"/>
      <c r="K55" s="23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6" x14ac:dyDescent="0.2">
      <c r="A56" s="18"/>
      <c r="B56" s="19"/>
      <c r="C56" s="19"/>
      <c r="D56" s="19"/>
      <c r="E56" s="60" t="str">
        <f t="shared" si="3"/>
        <v/>
      </c>
      <c r="F56" s="20"/>
      <c r="G56" s="21"/>
      <c r="H56" s="21"/>
      <c r="I56" s="21"/>
      <c r="J56" s="235"/>
      <c r="K56" s="23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6" x14ac:dyDescent="0.2">
      <c r="A57" s="18"/>
      <c r="B57" s="19"/>
      <c r="C57" s="19"/>
      <c r="D57" s="19"/>
      <c r="E57" s="60" t="str">
        <f t="shared" si="3"/>
        <v/>
      </c>
      <c r="F57" s="20"/>
      <c r="G57" s="21"/>
      <c r="H57" s="21"/>
      <c r="I57" s="21"/>
      <c r="J57" s="235"/>
      <c r="K57" s="23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6" x14ac:dyDescent="0.2">
      <c r="A58" s="18"/>
      <c r="B58" s="19"/>
      <c r="C58" s="19"/>
      <c r="D58" s="19"/>
      <c r="E58" s="60" t="str">
        <f t="shared" si="3"/>
        <v/>
      </c>
      <c r="F58" s="20"/>
      <c r="G58" s="21"/>
      <c r="H58" s="21"/>
      <c r="I58" s="21"/>
      <c r="J58" s="235"/>
      <c r="K58" s="23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6" x14ac:dyDescent="0.2">
      <c r="A59" s="18"/>
      <c r="B59" s="19"/>
      <c r="C59" s="19"/>
      <c r="D59" s="19"/>
      <c r="E59" s="60" t="str">
        <f t="shared" si="3"/>
        <v/>
      </c>
      <c r="F59" s="20"/>
      <c r="G59" s="21"/>
      <c r="H59" s="21"/>
      <c r="I59" s="21"/>
      <c r="J59" s="235"/>
      <c r="K59" s="23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6" x14ac:dyDescent="0.2">
      <c r="A60" s="18"/>
      <c r="B60" s="19"/>
      <c r="C60" s="19"/>
      <c r="D60" s="19"/>
      <c r="E60" s="60" t="str">
        <f t="shared" si="3"/>
        <v/>
      </c>
      <c r="F60" s="20"/>
      <c r="G60" s="21"/>
      <c r="H60" s="21"/>
      <c r="I60" s="21"/>
      <c r="J60" s="235"/>
      <c r="K60" s="23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6" x14ac:dyDescent="0.2">
      <c r="A61" s="18"/>
      <c r="B61" s="19"/>
      <c r="C61" s="19"/>
      <c r="D61" s="19"/>
      <c r="E61" s="60" t="str">
        <f t="shared" si="3"/>
        <v/>
      </c>
      <c r="F61" s="20"/>
      <c r="G61" s="21"/>
      <c r="H61" s="21"/>
      <c r="I61" s="21"/>
      <c r="J61" s="235"/>
      <c r="K61" s="23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6" x14ac:dyDescent="0.2">
      <c r="A62" s="18"/>
      <c r="B62" s="19"/>
      <c r="C62" s="19"/>
      <c r="D62" s="19"/>
      <c r="E62" s="60" t="str">
        <f t="shared" si="3"/>
        <v/>
      </c>
      <c r="F62" s="20"/>
      <c r="G62" s="21"/>
      <c r="H62" s="21"/>
      <c r="I62" s="21"/>
      <c r="J62" s="235"/>
      <c r="K62" s="23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6" x14ac:dyDescent="0.2">
      <c r="A63" s="18"/>
      <c r="B63" s="19"/>
      <c r="C63" s="19"/>
      <c r="D63" s="19"/>
      <c r="E63" s="60" t="str">
        <f t="shared" si="3"/>
        <v/>
      </c>
      <c r="F63" s="20"/>
      <c r="G63" s="21"/>
      <c r="H63" s="21"/>
      <c r="I63" s="21"/>
      <c r="J63" s="235"/>
      <c r="K63" s="23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6" x14ac:dyDescent="0.2">
      <c r="A64" s="18"/>
      <c r="B64" s="19"/>
      <c r="C64" s="19"/>
      <c r="D64" s="19"/>
      <c r="E64" s="60" t="str">
        <f t="shared" si="3"/>
        <v/>
      </c>
      <c r="F64" s="20"/>
      <c r="G64" s="21"/>
      <c r="H64" s="21"/>
      <c r="I64" s="21"/>
      <c r="J64" s="235"/>
      <c r="K64" s="23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6" x14ac:dyDescent="0.2">
      <c r="A65" s="18"/>
      <c r="B65" s="19"/>
      <c r="C65" s="19"/>
      <c r="D65" s="19"/>
      <c r="E65" s="60" t="str">
        <f t="shared" si="3"/>
        <v/>
      </c>
      <c r="F65" s="20"/>
      <c r="G65" s="21"/>
      <c r="H65" s="21"/>
      <c r="I65" s="21"/>
      <c r="J65" s="235"/>
      <c r="K65" s="23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6" x14ac:dyDescent="0.2">
      <c r="A66" s="18"/>
      <c r="B66" s="19"/>
      <c r="C66" s="19"/>
      <c r="D66" s="19"/>
      <c r="E66" s="60" t="str">
        <f t="shared" si="3"/>
        <v/>
      </c>
      <c r="F66" s="20"/>
      <c r="G66" s="21"/>
      <c r="H66" s="21"/>
      <c r="I66" s="21"/>
      <c r="J66" s="235"/>
      <c r="K66" s="23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6" x14ac:dyDescent="0.2">
      <c r="A67" s="18"/>
      <c r="B67" s="19"/>
      <c r="C67" s="19"/>
      <c r="D67" s="19"/>
      <c r="E67" s="60" t="str">
        <f t="shared" si="3"/>
        <v/>
      </c>
      <c r="F67" s="20"/>
      <c r="G67" s="21"/>
      <c r="H67" s="21"/>
      <c r="I67" s="21"/>
      <c r="J67" s="235"/>
      <c r="K67" s="23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51" x14ac:dyDescent="0.2">
      <c r="A68" s="56" t="s">
        <v>17</v>
      </c>
      <c r="B68" s="57">
        <f>SUM(B69:B82)</f>
        <v>0</v>
      </c>
      <c r="C68" s="57">
        <f>SUM(C69:C82)</f>
        <v>0</v>
      </c>
      <c r="D68" s="57">
        <f>SUM(D69:D82)</f>
        <v>0</v>
      </c>
      <c r="E68" s="58">
        <f>SUM(E69:E82)</f>
        <v>0</v>
      </c>
      <c r="F68" s="59" t="s">
        <v>91</v>
      </c>
      <c r="G68" s="55" t="s">
        <v>71</v>
      </c>
      <c r="H68" s="55" t="s">
        <v>51</v>
      </c>
      <c r="I68" s="55" t="s">
        <v>42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6" x14ac:dyDescent="0.2">
      <c r="A69" s="18"/>
      <c r="B69" s="19"/>
      <c r="C69" s="19"/>
      <c r="D69" s="19"/>
      <c r="E69" s="60" t="str">
        <f t="shared" ref="E69:E82" si="4">IF(COUNTA(A69:D69,F69:I69)=0,"",SUM(B69:D69))</f>
        <v/>
      </c>
      <c r="F69" s="20"/>
      <c r="G69" s="21"/>
      <c r="H69" s="21"/>
      <c r="I69" s="21"/>
      <c r="J69" s="235"/>
      <c r="K69" s="23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6" x14ac:dyDescent="0.2">
      <c r="A70" s="18"/>
      <c r="B70" s="19"/>
      <c r="C70" s="19"/>
      <c r="D70" s="19"/>
      <c r="E70" s="60" t="str">
        <f t="shared" si="4"/>
        <v/>
      </c>
      <c r="F70" s="20"/>
      <c r="G70" s="21"/>
      <c r="H70" s="21"/>
      <c r="I70" s="21"/>
      <c r="J70" s="235"/>
      <c r="K70" s="23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6" x14ac:dyDescent="0.2">
      <c r="A71" s="18"/>
      <c r="B71" s="19"/>
      <c r="C71" s="19"/>
      <c r="D71" s="19"/>
      <c r="E71" s="60" t="str">
        <f t="shared" si="4"/>
        <v/>
      </c>
      <c r="F71" s="20"/>
      <c r="G71" s="21"/>
      <c r="H71" s="21"/>
      <c r="I71" s="21"/>
      <c r="J71" s="235"/>
      <c r="K71" s="23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6" x14ac:dyDescent="0.2">
      <c r="A72" s="18"/>
      <c r="B72" s="19"/>
      <c r="C72" s="19"/>
      <c r="D72" s="19"/>
      <c r="E72" s="60" t="str">
        <f t="shared" si="4"/>
        <v/>
      </c>
      <c r="F72" s="20"/>
      <c r="G72" s="21"/>
      <c r="H72" s="21"/>
      <c r="I72" s="21"/>
      <c r="J72" s="235"/>
      <c r="K72" s="23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6" x14ac:dyDescent="0.2">
      <c r="A73" s="18"/>
      <c r="B73" s="19"/>
      <c r="C73" s="19"/>
      <c r="D73" s="19"/>
      <c r="E73" s="60" t="str">
        <f t="shared" si="4"/>
        <v/>
      </c>
      <c r="F73" s="20"/>
      <c r="G73" s="21"/>
      <c r="H73" s="21"/>
      <c r="I73" s="21"/>
      <c r="J73" s="235"/>
      <c r="K73" s="23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6" x14ac:dyDescent="0.2">
      <c r="A74" s="18"/>
      <c r="B74" s="19"/>
      <c r="C74" s="19"/>
      <c r="D74" s="19"/>
      <c r="E74" s="60" t="str">
        <f t="shared" si="4"/>
        <v/>
      </c>
      <c r="F74" s="20"/>
      <c r="G74" s="21"/>
      <c r="H74" s="21"/>
      <c r="I74" s="21"/>
      <c r="J74" s="235"/>
      <c r="K74" s="23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6" x14ac:dyDescent="0.2">
      <c r="A75" s="18"/>
      <c r="B75" s="19"/>
      <c r="C75" s="19"/>
      <c r="D75" s="19"/>
      <c r="E75" s="60" t="str">
        <f t="shared" si="4"/>
        <v/>
      </c>
      <c r="F75" s="20"/>
      <c r="G75" s="21"/>
      <c r="H75" s="21"/>
      <c r="I75" s="21"/>
      <c r="J75" s="235"/>
      <c r="K75" s="23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6" x14ac:dyDescent="0.2">
      <c r="A76" s="18"/>
      <c r="B76" s="19"/>
      <c r="C76" s="19"/>
      <c r="D76" s="19"/>
      <c r="E76" s="60" t="str">
        <f t="shared" si="4"/>
        <v/>
      </c>
      <c r="F76" s="20"/>
      <c r="G76" s="21"/>
      <c r="H76" s="21"/>
      <c r="I76" s="21"/>
      <c r="J76" s="235"/>
      <c r="K76" s="23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6" x14ac:dyDescent="0.2">
      <c r="A77" s="18"/>
      <c r="B77" s="19"/>
      <c r="C77" s="19"/>
      <c r="D77" s="19"/>
      <c r="E77" s="60" t="str">
        <f t="shared" si="4"/>
        <v/>
      </c>
      <c r="F77" s="20"/>
      <c r="G77" s="21"/>
      <c r="H77" s="21"/>
      <c r="I77" s="21"/>
      <c r="J77" s="235"/>
      <c r="K77" s="23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6" x14ac:dyDescent="0.2">
      <c r="A78" s="18"/>
      <c r="B78" s="19"/>
      <c r="C78" s="19"/>
      <c r="D78" s="19"/>
      <c r="E78" s="60" t="str">
        <f t="shared" si="4"/>
        <v/>
      </c>
      <c r="F78" s="20"/>
      <c r="G78" s="21"/>
      <c r="H78" s="21"/>
      <c r="I78" s="21"/>
      <c r="J78" s="235"/>
      <c r="K78" s="23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6" x14ac:dyDescent="0.2">
      <c r="A79" s="18"/>
      <c r="B79" s="19"/>
      <c r="C79" s="19"/>
      <c r="D79" s="19"/>
      <c r="E79" s="60" t="str">
        <f t="shared" si="4"/>
        <v/>
      </c>
      <c r="F79" s="20"/>
      <c r="G79" s="21"/>
      <c r="H79" s="21"/>
      <c r="I79" s="21"/>
      <c r="J79" s="235"/>
      <c r="K79" s="23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6" x14ac:dyDescent="0.2">
      <c r="A80" s="18"/>
      <c r="B80" s="19"/>
      <c r="C80" s="19"/>
      <c r="D80" s="19"/>
      <c r="E80" s="60" t="str">
        <f t="shared" si="4"/>
        <v/>
      </c>
      <c r="F80" s="20"/>
      <c r="G80" s="21"/>
      <c r="H80" s="21"/>
      <c r="I80" s="21"/>
      <c r="J80" s="235"/>
      <c r="K80" s="23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6" x14ac:dyDescent="0.2">
      <c r="A81" s="18"/>
      <c r="B81" s="19"/>
      <c r="C81" s="19"/>
      <c r="D81" s="19"/>
      <c r="E81" s="60" t="str">
        <f t="shared" si="4"/>
        <v/>
      </c>
      <c r="F81" s="20"/>
      <c r="G81" s="21"/>
      <c r="H81" s="21"/>
      <c r="I81" s="21"/>
      <c r="J81" s="235"/>
      <c r="K81" s="23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6" x14ac:dyDescent="0.2">
      <c r="A82" s="18"/>
      <c r="B82" s="19"/>
      <c r="C82" s="19"/>
      <c r="D82" s="19"/>
      <c r="E82" s="60" t="str">
        <f t="shared" si="4"/>
        <v/>
      </c>
      <c r="F82" s="20"/>
      <c r="G82" s="21"/>
      <c r="H82" s="21"/>
      <c r="I82" s="21"/>
      <c r="J82" s="235"/>
      <c r="K82" s="23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51" x14ac:dyDescent="0.2">
      <c r="A83" s="56" t="s">
        <v>18</v>
      </c>
      <c r="B83" s="57">
        <f>SUM(B84:B110)</f>
        <v>0</v>
      </c>
      <c r="C83" s="57">
        <f t="shared" ref="C83:D83" si="5">SUM(C84:C110)</f>
        <v>0</v>
      </c>
      <c r="D83" s="57">
        <f t="shared" si="5"/>
        <v>0</v>
      </c>
      <c r="E83" s="58">
        <f>SUM(E84:E98)</f>
        <v>0</v>
      </c>
      <c r="F83" s="59" t="s">
        <v>48</v>
      </c>
      <c r="G83" s="55" t="s">
        <v>71</v>
      </c>
      <c r="H83" s="55" t="s">
        <v>51</v>
      </c>
      <c r="I83" s="55" t="s">
        <v>42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6" x14ac:dyDescent="0.2">
      <c r="A84" s="18"/>
      <c r="B84" s="19"/>
      <c r="C84" s="19"/>
      <c r="D84" s="19"/>
      <c r="E84" s="60" t="str">
        <f t="shared" ref="E84:E110" si="6">IF(COUNTA(A84:D84,F84:I84)=0,"",SUM(B84:D84))</f>
        <v/>
      </c>
      <c r="F84" s="20"/>
      <c r="G84" s="21"/>
      <c r="H84" s="21"/>
      <c r="I84" s="21"/>
      <c r="J84" s="235"/>
      <c r="K84" s="23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6" x14ac:dyDescent="0.2">
      <c r="A85" s="18"/>
      <c r="B85" s="19"/>
      <c r="C85" s="19"/>
      <c r="D85" s="19"/>
      <c r="E85" s="60" t="str">
        <f t="shared" si="6"/>
        <v/>
      </c>
      <c r="F85" s="20"/>
      <c r="G85" s="21"/>
      <c r="H85" s="21"/>
      <c r="I85" s="21"/>
      <c r="J85" s="235"/>
      <c r="K85" s="23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6" x14ac:dyDescent="0.2">
      <c r="A86" s="18"/>
      <c r="B86" s="19"/>
      <c r="C86" s="19"/>
      <c r="D86" s="19"/>
      <c r="E86" s="60" t="str">
        <f t="shared" si="6"/>
        <v/>
      </c>
      <c r="F86" s="20"/>
      <c r="G86" s="21"/>
      <c r="H86" s="21"/>
      <c r="I86" s="21"/>
      <c r="J86" s="235"/>
      <c r="K86" s="23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6" x14ac:dyDescent="0.2">
      <c r="A87" s="18"/>
      <c r="B87" s="19"/>
      <c r="C87" s="19"/>
      <c r="D87" s="19"/>
      <c r="E87" s="60" t="str">
        <f t="shared" si="6"/>
        <v/>
      </c>
      <c r="F87" s="20"/>
      <c r="G87" s="21"/>
      <c r="H87" s="21"/>
      <c r="I87" s="21"/>
      <c r="J87" s="235"/>
      <c r="K87" s="23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6" x14ac:dyDescent="0.2">
      <c r="A88" s="18"/>
      <c r="B88" s="19"/>
      <c r="C88" s="19"/>
      <c r="D88" s="19"/>
      <c r="E88" s="60" t="str">
        <f t="shared" si="6"/>
        <v/>
      </c>
      <c r="F88" s="20"/>
      <c r="G88" s="21"/>
      <c r="H88" s="21"/>
      <c r="I88" s="21"/>
      <c r="J88" s="235"/>
      <c r="K88" s="23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6" x14ac:dyDescent="0.2">
      <c r="A89" s="18"/>
      <c r="B89" s="19"/>
      <c r="C89" s="19"/>
      <c r="D89" s="19"/>
      <c r="E89" s="60" t="str">
        <f t="shared" si="6"/>
        <v/>
      </c>
      <c r="F89" s="20"/>
      <c r="G89" s="21"/>
      <c r="H89" s="21"/>
      <c r="I89" s="21"/>
      <c r="J89" s="235"/>
      <c r="K89" s="23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6" x14ac:dyDescent="0.2">
      <c r="A90" s="18"/>
      <c r="B90" s="19"/>
      <c r="C90" s="19"/>
      <c r="D90" s="19"/>
      <c r="E90" s="60" t="str">
        <f t="shared" si="6"/>
        <v/>
      </c>
      <c r="F90" s="20"/>
      <c r="G90" s="21"/>
      <c r="H90" s="21"/>
      <c r="I90" s="21"/>
      <c r="J90" s="235"/>
      <c r="K90" s="23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6" x14ac:dyDescent="0.2">
      <c r="A91" s="18"/>
      <c r="B91" s="19"/>
      <c r="C91" s="19"/>
      <c r="D91" s="19"/>
      <c r="E91" s="60" t="str">
        <f t="shared" si="6"/>
        <v/>
      </c>
      <c r="F91" s="20"/>
      <c r="G91" s="21"/>
      <c r="H91" s="21"/>
      <c r="I91" s="21"/>
      <c r="J91" s="235"/>
      <c r="K91" s="23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6" x14ac:dyDescent="0.2">
      <c r="A92" s="18"/>
      <c r="B92" s="19"/>
      <c r="C92" s="19"/>
      <c r="D92" s="19"/>
      <c r="E92" s="60" t="str">
        <f t="shared" si="6"/>
        <v/>
      </c>
      <c r="F92" s="20"/>
      <c r="G92" s="21"/>
      <c r="H92" s="21"/>
      <c r="I92" s="21"/>
      <c r="J92" s="235"/>
      <c r="K92" s="23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6" x14ac:dyDescent="0.2">
      <c r="A93" s="18"/>
      <c r="B93" s="19"/>
      <c r="C93" s="19"/>
      <c r="D93" s="19"/>
      <c r="E93" s="60" t="str">
        <f t="shared" si="6"/>
        <v/>
      </c>
      <c r="F93" s="20"/>
      <c r="G93" s="21"/>
      <c r="H93" s="21"/>
      <c r="I93" s="21"/>
      <c r="J93" s="235"/>
      <c r="K93" s="23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6" x14ac:dyDescent="0.2">
      <c r="A94" s="18"/>
      <c r="B94" s="19"/>
      <c r="C94" s="19"/>
      <c r="D94" s="19"/>
      <c r="E94" s="60" t="str">
        <f t="shared" si="6"/>
        <v/>
      </c>
      <c r="F94" s="20"/>
      <c r="G94" s="21"/>
      <c r="H94" s="21"/>
      <c r="I94" s="21"/>
      <c r="J94" s="235"/>
      <c r="K94" s="23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6" x14ac:dyDescent="0.2">
      <c r="A95" s="18"/>
      <c r="B95" s="19"/>
      <c r="C95" s="19"/>
      <c r="D95" s="19"/>
      <c r="E95" s="60" t="str">
        <f t="shared" si="6"/>
        <v/>
      </c>
      <c r="F95" s="20"/>
      <c r="G95" s="21"/>
      <c r="H95" s="21"/>
      <c r="I95" s="21"/>
      <c r="J95" s="235"/>
      <c r="K95" s="23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6" x14ac:dyDescent="0.2">
      <c r="A96" s="18"/>
      <c r="B96" s="19"/>
      <c r="C96" s="19"/>
      <c r="D96" s="19"/>
      <c r="E96" s="60" t="str">
        <f t="shared" si="6"/>
        <v/>
      </c>
      <c r="F96" s="20"/>
      <c r="G96" s="21"/>
      <c r="H96" s="21"/>
      <c r="I96" s="21"/>
      <c r="J96" s="235"/>
      <c r="K96" s="23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30" ht="16" x14ac:dyDescent="0.2">
      <c r="A97" s="18"/>
      <c r="B97" s="19"/>
      <c r="C97" s="19"/>
      <c r="D97" s="19"/>
      <c r="E97" s="60" t="str">
        <f t="shared" si="6"/>
        <v/>
      </c>
      <c r="F97" s="20"/>
      <c r="G97" s="21"/>
      <c r="H97" s="21"/>
      <c r="I97" s="21"/>
      <c r="J97" s="235"/>
      <c r="K97" s="23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30" ht="16" x14ac:dyDescent="0.2">
      <c r="A98" s="18"/>
      <c r="B98" s="19"/>
      <c r="C98" s="19"/>
      <c r="D98" s="19"/>
      <c r="E98" s="60" t="str">
        <f t="shared" si="6"/>
        <v/>
      </c>
      <c r="F98" s="20"/>
      <c r="G98" s="21"/>
      <c r="H98" s="21"/>
      <c r="I98" s="21"/>
      <c r="J98" s="235"/>
      <c r="K98" s="23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30" ht="16" x14ac:dyDescent="0.2">
      <c r="A99" s="18"/>
      <c r="B99" s="19"/>
      <c r="C99" s="19"/>
      <c r="D99" s="19"/>
      <c r="E99" s="60" t="str">
        <f t="shared" si="6"/>
        <v/>
      </c>
      <c r="F99" s="20"/>
      <c r="G99" s="21"/>
      <c r="H99" s="21"/>
      <c r="I99" s="21"/>
      <c r="J99" s="235"/>
      <c r="K99" s="235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30" ht="16" x14ac:dyDescent="0.2">
      <c r="A100" s="18"/>
      <c r="B100" s="19"/>
      <c r="C100" s="19"/>
      <c r="D100" s="19"/>
      <c r="E100" s="60" t="str">
        <f t="shared" si="6"/>
        <v/>
      </c>
      <c r="F100" s="20"/>
      <c r="G100" s="21"/>
      <c r="H100" s="21"/>
      <c r="I100" s="21"/>
      <c r="J100" s="235"/>
      <c r="K100" s="23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30" ht="16" x14ac:dyDescent="0.2">
      <c r="A101" s="18"/>
      <c r="B101" s="19"/>
      <c r="C101" s="19"/>
      <c r="D101" s="19"/>
      <c r="E101" s="60" t="str">
        <f t="shared" si="6"/>
        <v/>
      </c>
      <c r="F101" s="20"/>
      <c r="G101" s="21"/>
      <c r="H101" s="21"/>
      <c r="I101" s="21"/>
      <c r="J101" s="235"/>
      <c r="K101" s="23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30" ht="16" x14ac:dyDescent="0.2">
      <c r="A102" s="18"/>
      <c r="B102" s="19"/>
      <c r="C102" s="19"/>
      <c r="D102" s="19"/>
      <c r="E102" s="60" t="str">
        <f t="shared" si="6"/>
        <v/>
      </c>
      <c r="F102" s="20"/>
      <c r="G102" s="21"/>
      <c r="H102" s="21"/>
      <c r="I102" s="21"/>
      <c r="J102" s="235"/>
      <c r="K102" s="23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30" ht="16" x14ac:dyDescent="0.2">
      <c r="A103" s="18"/>
      <c r="B103" s="19"/>
      <c r="C103" s="19"/>
      <c r="D103" s="19"/>
      <c r="E103" s="60" t="str">
        <f t="shared" si="6"/>
        <v/>
      </c>
      <c r="F103" s="20"/>
      <c r="G103" s="21"/>
      <c r="H103" s="21"/>
      <c r="I103" s="21"/>
      <c r="J103" s="235"/>
      <c r="K103" s="23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30" ht="16" x14ac:dyDescent="0.2">
      <c r="A104" s="18"/>
      <c r="B104" s="19"/>
      <c r="C104" s="19"/>
      <c r="D104" s="19"/>
      <c r="E104" s="60" t="str">
        <f t="shared" si="6"/>
        <v/>
      </c>
      <c r="F104" s="20"/>
      <c r="G104" s="21"/>
      <c r="H104" s="21"/>
      <c r="I104" s="21"/>
      <c r="J104" s="235"/>
      <c r="K104" s="23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30" ht="16" x14ac:dyDescent="0.2">
      <c r="A105" s="18"/>
      <c r="B105" s="19"/>
      <c r="C105" s="19"/>
      <c r="D105" s="19"/>
      <c r="E105" s="60" t="str">
        <f t="shared" si="6"/>
        <v/>
      </c>
      <c r="F105" s="20"/>
      <c r="G105" s="21"/>
      <c r="H105" s="21"/>
      <c r="I105" s="21"/>
      <c r="J105" s="235"/>
      <c r="K105" s="23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30" ht="16" x14ac:dyDescent="0.2">
      <c r="A106" s="18"/>
      <c r="B106" s="19"/>
      <c r="C106" s="19"/>
      <c r="D106" s="19"/>
      <c r="E106" s="60" t="str">
        <f t="shared" si="6"/>
        <v/>
      </c>
      <c r="F106" s="20"/>
      <c r="G106" s="21"/>
      <c r="H106" s="21"/>
      <c r="I106" s="21"/>
      <c r="J106" s="235"/>
      <c r="K106" s="23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30" ht="16" x14ac:dyDescent="0.2">
      <c r="A107" s="18"/>
      <c r="B107" s="19"/>
      <c r="C107" s="19"/>
      <c r="D107" s="19"/>
      <c r="E107" s="60" t="str">
        <f t="shared" si="6"/>
        <v/>
      </c>
      <c r="F107" s="20"/>
      <c r="G107" s="21"/>
      <c r="H107" s="21"/>
      <c r="I107" s="21"/>
      <c r="J107" s="235"/>
      <c r="K107" s="23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30" ht="16" x14ac:dyDescent="0.2">
      <c r="A108" s="18"/>
      <c r="B108" s="19"/>
      <c r="C108" s="19"/>
      <c r="D108" s="19"/>
      <c r="E108" s="60" t="str">
        <f t="shared" si="6"/>
        <v/>
      </c>
      <c r="F108" s="20"/>
      <c r="G108" s="21"/>
      <c r="H108" s="21"/>
      <c r="I108" s="21"/>
      <c r="J108" s="235"/>
      <c r="K108" s="23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30" ht="16" x14ac:dyDescent="0.2">
      <c r="A109" s="18"/>
      <c r="B109" s="19"/>
      <c r="C109" s="19"/>
      <c r="D109" s="19"/>
      <c r="E109" s="60" t="str">
        <f t="shared" si="6"/>
        <v/>
      </c>
      <c r="F109" s="20"/>
      <c r="G109" s="21"/>
      <c r="H109" s="21"/>
      <c r="I109" s="21"/>
      <c r="J109" s="235"/>
      <c r="K109" s="23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30" ht="16" x14ac:dyDescent="0.2">
      <c r="A110" s="18"/>
      <c r="B110" s="19"/>
      <c r="C110" s="19"/>
      <c r="D110" s="19"/>
      <c r="E110" s="60" t="str">
        <f t="shared" si="6"/>
        <v/>
      </c>
      <c r="F110" s="20"/>
      <c r="G110" s="21"/>
      <c r="H110" s="21"/>
      <c r="I110" s="21"/>
      <c r="J110" s="235"/>
      <c r="K110" s="23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30" ht="17" x14ac:dyDescent="0.2">
      <c r="A111" s="63" t="s">
        <v>114</v>
      </c>
      <c r="B111" s="64">
        <f>SUM(B4,B20,B36,B52,B68,B83)</f>
        <v>0</v>
      </c>
      <c r="C111" s="64">
        <f>SUM(C4,C20,C36,C52,C68,C83)</f>
        <v>0</v>
      </c>
      <c r="D111" s="64">
        <f>SUM(D4,D20,D36,D52,D68,D83)</f>
        <v>0</v>
      </c>
      <c r="E111" s="64">
        <f>SUM(B111:D111)</f>
        <v>0</v>
      </c>
      <c r="F111" s="6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30" ht="16" x14ac:dyDescent="0.2">
      <c r="F112" s="12"/>
      <c r="G112" s="12"/>
      <c r="H112" s="12"/>
      <c r="I112" s="12"/>
      <c r="J112" s="12"/>
      <c r="K112" s="6"/>
      <c r="L112" s="14"/>
      <c r="M112" s="14"/>
      <c r="N112" s="1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6" x14ac:dyDescent="0.2">
      <c r="F113" s="12"/>
      <c r="G113" s="12"/>
      <c r="H113" s="12"/>
      <c r="I113" s="12"/>
      <c r="J113" s="12"/>
      <c r="K113" s="6"/>
      <c r="L113" s="14"/>
      <c r="M113" s="14"/>
      <c r="N113" s="1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48" x14ac:dyDescent="0.2">
      <c r="A114" s="52"/>
      <c r="B114" s="53" t="s">
        <v>10</v>
      </c>
      <c r="C114" s="53" t="s">
        <v>22</v>
      </c>
      <c r="D114" s="53" t="s">
        <v>23</v>
      </c>
      <c r="E114" s="53" t="s">
        <v>24</v>
      </c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30" ht="16" x14ac:dyDescent="0.2">
      <c r="A115" s="65" t="s">
        <v>31</v>
      </c>
      <c r="B115" s="66">
        <f>SUM(B4,B20,B36,B52,B68,B83)</f>
        <v>0</v>
      </c>
      <c r="C115" s="66">
        <f>SUM(C4,C20,C36,C52,C68,C83)</f>
        <v>0</v>
      </c>
      <c r="D115" s="66">
        <f>SUM(D4,D20,D36,D52,D68,D83)</f>
        <v>0</v>
      </c>
      <c r="E115" s="58">
        <f>SUM(B115:D115)</f>
        <v>0</v>
      </c>
      <c r="F115" s="1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30" ht="32" x14ac:dyDescent="0.2">
      <c r="A116" s="65" t="s">
        <v>92</v>
      </c>
      <c r="B116" s="22"/>
      <c r="C116" s="22">
        <v>0</v>
      </c>
      <c r="D116" s="22">
        <v>0</v>
      </c>
      <c r="E116" s="67">
        <f>SUM(B116:D116)</f>
        <v>0</v>
      </c>
      <c r="F116" s="6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30" ht="17" x14ac:dyDescent="0.2">
      <c r="A117" s="65" t="s">
        <v>32</v>
      </c>
      <c r="B117" s="68">
        <f>B115+B116</f>
        <v>0</v>
      </c>
      <c r="C117" s="58">
        <f>C115+C116</f>
        <v>0</v>
      </c>
      <c r="D117" s="58">
        <f>D115+D116</f>
        <v>0</v>
      </c>
      <c r="E117" s="69">
        <f>SUM(B117:D117)</f>
        <v>0</v>
      </c>
      <c r="F117" s="6" t="str">
        <f>IF(B117+E125&lt;&gt;E117,"Error: total budget does not equal total ENOUGH funding + total Non-ENOUGH revenue","")</f>
        <v/>
      </c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30" ht="16" x14ac:dyDescent="0.2">
      <c r="F118" s="6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30" ht="32" x14ac:dyDescent="0.2">
      <c r="A119" s="65" t="s">
        <v>33</v>
      </c>
      <c r="B119" s="237"/>
      <c r="C119" s="70"/>
      <c r="D119" s="70"/>
      <c r="E119" s="70"/>
      <c r="F119" s="6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30" ht="16" x14ac:dyDescent="0.2">
      <c r="A120" s="19"/>
      <c r="B120" s="238"/>
      <c r="C120" s="23"/>
      <c r="D120" s="23"/>
      <c r="E120" s="58">
        <f>SUM(B120:D120)</f>
        <v>0</v>
      </c>
      <c r="F120" s="7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30" ht="16" x14ac:dyDescent="0.2">
      <c r="A121" s="19"/>
      <c r="B121" s="238"/>
      <c r="C121" s="23"/>
      <c r="D121" s="23"/>
      <c r="E121" s="58">
        <f t="shared" ref="E121:E124" si="7">SUM(B121:D121)</f>
        <v>0</v>
      </c>
      <c r="F121" s="7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30" ht="16" x14ac:dyDescent="0.2">
      <c r="A122" s="19"/>
      <c r="B122" s="238"/>
      <c r="C122" s="23"/>
      <c r="D122" s="23"/>
      <c r="E122" s="58">
        <f t="shared" si="7"/>
        <v>0</v>
      </c>
      <c r="F122" s="7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30" ht="16" x14ac:dyDescent="0.2">
      <c r="A123" s="19"/>
      <c r="B123" s="238"/>
      <c r="C123" s="23"/>
      <c r="D123" s="23"/>
      <c r="E123" s="58">
        <f t="shared" si="7"/>
        <v>0</v>
      </c>
      <c r="F123" s="7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30" ht="16" x14ac:dyDescent="0.2">
      <c r="A124" s="19"/>
      <c r="B124" s="238"/>
      <c r="C124" s="23"/>
      <c r="D124" s="23"/>
      <c r="E124" s="58">
        <f t="shared" si="7"/>
        <v>0</v>
      </c>
      <c r="F124" s="7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30" ht="34" x14ac:dyDescent="0.2">
      <c r="A125" s="89" t="s">
        <v>34</v>
      </c>
      <c r="B125" s="237"/>
      <c r="C125" s="70">
        <f>SUM(C120:C124)</f>
        <v>0</v>
      </c>
      <c r="D125" s="70">
        <f>SUM(D120:D124)</f>
        <v>0</v>
      </c>
      <c r="E125" s="68">
        <f>SUM(E120:E124)</f>
        <v>0</v>
      </c>
      <c r="F125" s="7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30" ht="16" x14ac:dyDescent="0.2">
      <c r="A126" s="73"/>
      <c r="B126" s="73"/>
      <c r="C126" s="74"/>
      <c r="D126" s="74"/>
      <c r="E126" s="74"/>
      <c r="F126" s="7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30" ht="16" x14ac:dyDescent="0.2">
      <c r="A127" s="201"/>
      <c r="B127" s="202"/>
      <c r="C127" s="203"/>
      <c r="D127" s="203"/>
      <c r="E127" s="203"/>
      <c r="F127" s="20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30" ht="32" x14ac:dyDescent="0.2">
      <c r="A128" s="76" t="s">
        <v>75</v>
      </c>
      <c r="B128" s="77"/>
      <c r="C128" s="78"/>
      <c r="D128" s="77"/>
      <c r="E128" s="77"/>
      <c r="F128" s="44"/>
      <c r="H128" s="4"/>
      <c r="I128" s="4"/>
      <c r="K128" s="4"/>
      <c r="L128" s="4"/>
      <c r="M128" s="4"/>
      <c r="N128" s="4"/>
      <c r="O128" s="4"/>
      <c r="P128" s="4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</row>
    <row r="129" spans="1:30" ht="80" x14ac:dyDescent="0.2">
      <c r="A129" s="204" t="s">
        <v>76</v>
      </c>
      <c r="B129" s="79"/>
      <c r="C129" s="80"/>
      <c r="D129" s="79"/>
      <c r="E129" s="79"/>
      <c r="F129" s="79"/>
      <c r="G129" s="79"/>
      <c r="H129" s="79"/>
      <c r="I129" s="79"/>
      <c r="J129" s="79"/>
      <c r="L129" s="14"/>
      <c r="M129" s="4"/>
      <c r="N129" s="4"/>
      <c r="O129" s="4"/>
      <c r="P129" s="4"/>
      <c r="Q129" s="4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</row>
    <row r="130" spans="1:30" ht="80" x14ac:dyDescent="0.2">
      <c r="A130" s="204" t="s">
        <v>77</v>
      </c>
      <c r="B130" s="79"/>
      <c r="C130" s="80"/>
      <c r="D130" s="79"/>
      <c r="E130" s="79"/>
      <c r="F130" s="79"/>
      <c r="G130" s="79"/>
      <c r="H130" s="79"/>
      <c r="I130" s="79"/>
      <c r="J130" s="79"/>
      <c r="L130" s="14"/>
      <c r="M130" s="4"/>
      <c r="N130" s="4"/>
      <c r="O130" s="4"/>
      <c r="P130" s="4"/>
      <c r="Q130" s="4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</row>
    <row r="131" spans="1:30" ht="32" x14ac:dyDescent="0.2">
      <c r="A131" s="81" t="s">
        <v>78</v>
      </c>
      <c r="B131" s="82" t="s">
        <v>79</v>
      </c>
      <c r="C131" s="81" t="s">
        <v>80</v>
      </c>
      <c r="D131" s="82" t="s">
        <v>81</v>
      </c>
      <c r="E131" s="83" t="s">
        <v>82</v>
      </c>
      <c r="F131" s="83" t="s">
        <v>83</v>
      </c>
      <c r="G131" s="83" t="s">
        <v>84</v>
      </c>
      <c r="H131" s="84" t="s">
        <v>85</v>
      </c>
      <c r="I131" s="85" t="s">
        <v>159</v>
      </c>
      <c r="J131" s="84" t="s">
        <v>160</v>
      </c>
      <c r="L131" s="44"/>
      <c r="M131" s="4"/>
      <c r="N131" s="4"/>
      <c r="O131" s="4"/>
      <c r="P131" s="4"/>
      <c r="Q131" s="4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</row>
    <row r="132" spans="1:30" ht="16" x14ac:dyDescent="0.2">
      <c r="A132" s="86">
        <v>1</v>
      </c>
      <c r="B132" s="40"/>
      <c r="C132" s="18"/>
      <c r="D132" s="87" t="str">
        <f t="shared" ref="D132:D140" si="8">IF(C132="","",SUMIF($A$5:$A$110,C132,$E$5:$E$110))</f>
        <v/>
      </c>
      <c r="E132" s="42"/>
      <c r="F132" s="88" t="str">
        <f t="shared" ref="F132:F140" si="9">IF(OR(D132="",E132=""),"",E132-D132)</f>
        <v/>
      </c>
      <c r="G132" s="31"/>
      <c r="H132" s="28"/>
      <c r="I132" s="28"/>
      <c r="J132" s="28"/>
      <c r="L132" s="14"/>
      <c r="M132" s="4"/>
      <c r="N132" s="4"/>
      <c r="O132" s="4"/>
      <c r="P132" s="4"/>
      <c r="Q132" s="14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</row>
    <row r="133" spans="1:30" ht="16" x14ac:dyDescent="0.2">
      <c r="A133" s="86">
        <v>2</v>
      </c>
      <c r="B133" s="40"/>
      <c r="C133" s="18"/>
      <c r="D133" s="87" t="str">
        <f t="shared" si="8"/>
        <v/>
      </c>
      <c r="E133" s="42"/>
      <c r="F133" s="88" t="str">
        <f t="shared" si="9"/>
        <v/>
      </c>
      <c r="G133" s="31"/>
      <c r="H133" s="28"/>
      <c r="I133" s="28"/>
      <c r="J133" s="28"/>
      <c r="L133" s="14"/>
      <c r="M133" s="4"/>
      <c r="N133" s="4"/>
      <c r="O133" s="4"/>
      <c r="P133" s="4"/>
      <c r="Q133" s="14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</row>
    <row r="134" spans="1:30" ht="16" x14ac:dyDescent="0.2">
      <c r="A134" s="86">
        <v>3</v>
      </c>
      <c r="B134" s="40"/>
      <c r="C134" s="40"/>
      <c r="D134" s="87" t="str">
        <f t="shared" si="8"/>
        <v/>
      </c>
      <c r="E134" s="42"/>
      <c r="F134" s="88" t="str">
        <f t="shared" si="9"/>
        <v/>
      </c>
      <c r="G134" s="31"/>
      <c r="H134" s="28"/>
      <c r="I134" s="28"/>
      <c r="J134" s="28"/>
      <c r="L134" s="14"/>
      <c r="M134" s="4"/>
      <c r="N134" s="4"/>
      <c r="O134" s="4"/>
      <c r="P134" s="4"/>
      <c r="Q134" s="14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</row>
    <row r="135" spans="1:30" ht="16" x14ac:dyDescent="0.2">
      <c r="A135" s="86">
        <v>4</v>
      </c>
      <c r="B135" s="40"/>
      <c r="C135" s="40"/>
      <c r="D135" s="87" t="str">
        <f t="shared" si="8"/>
        <v/>
      </c>
      <c r="E135" s="42"/>
      <c r="F135" s="88" t="str">
        <f t="shared" si="9"/>
        <v/>
      </c>
      <c r="G135" s="31"/>
      <c r="H135" s="28"/>
      <c r="I135" s="28"/>
      <c r="J135" s="28"/>
      <c r="L135" s="14"/>
      <c r="M135" s="4"/>
      <c r="N135" s="4"/>
      <c r="O135" s="4"/>
      <c r="P135" s="4"/>
      <c r="Q135" s="14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</row>
    <row r="136" spans="1:30" ht="16" x14ac:dyDescent="0.2">
      <c r="A136" s="86">
        <v>5</v>
      </c>
      <c r="B136" s="40"/>
      <c r="C136" s="40"/>
      <c r="D136" s="87" t="str">
        <f t="shared" si="8"/>
        <v/>
      </c>
      <c r="E136" s="42"/>
      <c r="F136" s="88" t="str">
        <f t="shared" si="9"/>
        <v/>
      </c>
      <c r="G136" s="31"/>
      <c r="H136" s="28"/>
      <c r="I136" s="28"/>
      <c r="J136" s="28"/>
      <c r="L136" s="14"/>
      <c r="M136" s="4"/>
      <c r="N136" s="4"/>
      <c r="O136" s="4"/>
      <c r="P136" s="4"/>
      <c r="Q136" s="14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</row>
    <row r="137" spans="1:30" ht="16" x14ac:dyDescent="0.2">
      <c r="A137" s="86">
        <v>6</v>
      </c>
      <c r="B137" s="40"/>
      <c r="C137" s="40"/>
      <c r="D137" s="87" t="str">
        <f t="shared" si="8"/>
        <v/>
      </c>
      <c r="E137" s="42"/>
      <c r="F137" s="88" t="str">
        <f t="shared" si="9"/>
        <v/>
      </c>
      <c r="G137" s="31"/>
      <c r="H137" s="28"/>
      <c r="I137" s="28"/>
      <c r="J137" s="28"/>
      <c r="L137" s="14"/>
      <c r="M137" s="4"/>
      <c r="N137" s="4"/>
      <c r="O137" s="4"/>
      <c r="P137" s="4"/>
      <c r="Q137" s="14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</row>
    <row r="138" spans="1:30" ht="16" x14ac:dyDescent="0.2">
      <c r="A138" s="86">
        <v>7</v>
      </c>
      <c r="B138" s="40"/>
      <c r="C138" s="40"/>
      <c r="D138" s="87" t="str">
        <f t="shared" si="8"/>
        <v/>
      </c>
      <c r="E138" s="42"/>
      <c r="F138" s="88" t="str">
        <f t="shared" si="9"/>
        <v/>
      </c>
      <c r="G138" s="31"/>
      <c r="H138" s="28"/>
      <c r="I138" s="28"/>
      <c r="J138" s="28"/>
      <c r="L138" s="14"/>
      <c r="M138" s="4"/>
      <c r="N138" s="4"/>
      <c r="O138" s="4"/>
      <c r="P138" s="4"/>
      <c r="Q138" s="14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</row>
    <row r="139" spans="1:30" ht="16" x14ac:dyDescent="0.2">
      <c r="A139" s="86">
        <v>8</v>
      </c>
      <c r="B139" s="40"/>
      <c r="C139" s="40"/>
      <c r="D139" s="87" t="str">
        <f t="shared" si="8"/>
        <v/>
      </c>
      <c r="E139" s="42"/>
      <c r="F139" s="88" t="str">
        <f t="shared" si="9"/>
        <v/>
      </c>
      <c r="G139" s="31"/>
      <c r="H139" s="28"/>
      <c r="I139" s="28"/>
      <c r="J139" s="28"/>
      <c r="L139" s="14"/>
      <c r="M139" s="14"/>
      <c r="N139" s="14"/>
      <c r="O139" s="14"/>
      <c r="P139" s="14"/>
      <c r="Q139" s="14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</row>
    <row r="140" spans="1:30" ht="16" x14ac:dyDescent="0.2">
      <c r="A140" s="86">
        <v>8</v>
      </c>
      <c r="B140" s="40"/>
      <c r="C140" s="40"/>
      <c r="D140" s="87" t="str">
        <f t="shared" si="8"/>
        <v/>
      </c>
      <c r="E140" s="42"/>
      <c r="F140" s="88" t="str">
        <f t="shared" si="9"/>
        <v/>
      </c>
      <c r="G140" s="31"/>
      <c r="H140" s="28"/>
      <c r="I140" s="28"/>
      <c r="J140" s="28"/>
      <c r="L140" s="14"/>
      <c r="M140" s="14"/>
      <c r="N140" s="14"/>
      <c r="O140" s="14"/>
      <c r="P140" s="14"/>
      <c r="Q140" s="14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</row>
    <row r="141" spans="1:30" ht="16" x14ac:dyDescent="0.2">
      <c r="A141"/>
      <c r="B141"/>
      <c r="C141"/>
      <c r="D141"/>
      <c r="E141"/>
      <c r="F141"/>
      <c r="G141"/>
      <c r="H141"/>
      <c r="I141"/>
      <c r="J141"/>
      <c r="K141"/>
    </row>
    <row r="142" spans="1:30" ht="16.5" customHeight="1" x14ac:dyDescent="0.2">
      <c r="A142"/>
      <c r="B142"/>
      <c r="C142"/>
      <c r="D142"/>
      <c r="E142"/>
      <c r="F142"/>
      <c r="G142"/>
      <c r="H142"/>
      <c r="I142"/>
      <c r="J142"/>
      <c r="K142"/>
    </row>
    <row r="143" spans="1:30" ht="15.75" customHeight="1" x14ac:dyDescent="0.2">
      <c r="A143"/>
      <c r="B143"/>
      <c r="C143"/>
      <c r="D143"/>
      <c r="E143"/>
      <c r="F143"/>
      <c r="G143"/>
      <c r="H143"/>
      <c r="I143"/>
      <c r="J143"/>
      <c r="K143"/>
    </row>
    <row r="144" spans="1:30" ht="15.75" customHeight="1" x14ac:dyDescent="0.2">
      <c r="A144"/>
      <c r="B144"/>
      <c r="C144"/>
      <c r="D144"/>
      <c r="E144"/>
      <c r="F144"/>
      <c r="G144"/>
      <c r="H144"/>
      <c r="I144"/>
      <c r="J144"/>
      <c r="K144"/>
    </row>
    <row r="145" spans="1:11" ht="15.75" customHeight="1" x14ac:dyDescent="0.2">
      <c r="A145"/>
      <c r="B145"/>
      <c r="C145"/>
      <c r="D145"/>
      <c r="E145"/>
      <c r="F145"/>
      <c r="G145"/>
      <c r="H145"/>
      <c r="I145"/>
      <c r="J145"/>
      <c r="K145"/>
    </row>
    <row r="146" spans="1:11" ht="15.75" customHeight="1" x14ac:dyDescent="0.2">
      <c r="A146"/>
      <c r="B146"/>
      <c r="C146"/>
      <c r="D146"/>
      <c r="E146"/>
      <c r="F146"/>
      <c r="G146"/>
      <c r="H146"/>
      <c r="I146"/>
      <c r="J146"/>
      <c r="K146"/>
    </row>
    <row r="147" spans="1:11" ht="15.75" customHeight="1" x14ac:dyDescent="0.2">
      <c r="F147" s="16"/>
    </row>
    <row r="148" spans="1:11" ht="15.75" customHeight="1" x14ac:dyDescent="0.2">
      <c r="F148" s="16"/>
    </row>
    <row r="149" spans="1:11" ht="15.75" customHeight="1" x14ac:dyDescent="0.2">
      <c r="F149" s="16"/>
    </row>
    <row r="150" spans="1:11" ht="15.75" customHeight="1" x14ac:dyDescent="0.2"/>
    <row r="151" spans="1:11" ht="15.75" customHeight="1" x14ac:dyDescent="0.2"/>
    <row r="152" spans="1:11" ht="15.75" customHeight="1" x14ac:dyDescent="0.2"/>
    <row r="153" spans="1:11" ht="15.75" customHeight="1" x14ac:dyDescent="0.2"/>
    <row r="154" spans="1:11" ht="15.75" customHeight="1" x14ac:dyDescent="0.2"/>
    <row r="155" spans="1:11" ht="15.75" customHeight="1" x14ac:dyDescent="0.2"/>
    <row r="156" spans="1:11" ht="15.75" customHeight="1" x14ac:dyDescent="0.2"/>
    <row r="157" spans="1:11" ht="15.75" customHeight="1" x14ac:dyDescent="0.2"/>
    <row r="158" spans="1:11" ht="15.75" customHeight="1" x14ac:dyDescent="0.2"/>
    <row r="159" spans="1:11" ht="15.75" customHeight="1" x14ac:dyDescent="0.2"/>
    <row r="160" spans="1:11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spans="1:7" ht="15.75" customHeight="1" x14ac:dyDescent="0.2"/>
    <row r="1090" spans="1:7" ht="15.75" customHeight="1" x14ac:dyDescent="0.2"/>
    <row r="1091" spans="1:7" ht="15.75" customHeight="1" x14ac:dyDescent="0.2"/>
    <row r="1092" spans="1:7" ht="15.75" customHeight="1" x14ac:dyDescent="0.2"/>
    <row r="1093" spans="1:7" ht="15.75" customHeight="1" x14ac:dyDescent="0.2"/>
    <row r="1094" spans="1:7" ht="15.75" customHeight="1" x14ac:dyDescent="0.2"/>
    <row r="1095" spans="1:7" ht="15.75" customHeight="1" x14ac:dyDescent="0.2">
      <c r="A1095" s="1"/>
      <c r="B1095" s="8"/>
      <c r="C1095" s="8"/>
      <c r="D1095" s="8"/>
      <c r="E1095" s="8"/>
      <c r="F1095" s="16"/>
      <c r="G1095" s="15"/>
    </row>
  </sheetData>
  <sheetProtection algorithmName="SHA-512" hashValue="LtEBIOpjIcZcldA9OCV3fPWOx6XNx/Zg9rXiezCq4FuKkaPvmJTKcJWm0rUcjYU0V4i4uToEnd0+HFOU6Tihew==" saltValue="tx+3icU6SKqxvFwQayp1gQ==" spinCount="100000" sheet="1" objects="1" scenarios="1"/>
  <dataValidations count="4">
    <dataValidation type="list" allowBlank="1" showInputMessage="1" showErrorMessage="1" sqref="G52" xr:uid="{915A5A08-578E-C441-8845-FF582735EF4A}">
      <formula1>#REF!</formula1>
    </dataValidation>
    <dataValidation type="list" allowBlank="1" showInputMessage="1" showErrorMessage="1" sqref="J132:J140" xr:uid="{82632F9A-600E-EF44-B8D2-51E57A973E6F}">
      <formula1>"Draft,Submitted,Under Review,Approved,Denied"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I132:I140" xr:uid="{96349E03-56A0-AF4E-BBD1-340A97D1BCCB}">
      <formula1>"ENOUGH Funding,Non-ENOUGH Cash Contribution,Non-ENOUGH In-Kind"</formula1>
    </dataValidation>
    <dataValidation type="list" allowBlank="1" showInputMessage="1" showErrorMessage="1" sqref="G132:G140" xr:uid="{F462E5A4-B063-D142-9F2D-A10F5C6A0E9E}">
      <formula1>"Reallocation,Underbudgeted originally,Scope change,Staffing change,Vendor/price change,Timing change,Compliance/procurement issue,Other"</formula1>
    </dataValidation>
  </dataValidations>
  <pageMargins left="0.7" right="0.7" top="0.75" bottom="0.75" header="0" footer="0"/>
  <pageSetup scale="5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D1095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22.5" style="4" customWidth="1"/>
    <col min="2" max="2" width="40" style="12" customWidth="1"/>
    <col min="3" max="5" width="15.83203125" style="12" customWidth="1"/>
    <col min="6" max="6" width="15.83203125" style="17" customWidth="1"/>
    <col min="7" max="7" width="31.6640625" style="14" customWidth="1"/>
    <col min="8" max="8" width="21.6640625" style="14" customWidth="1"/>
    <col min="9" max="9" width="15.83203125" style="14" customWidth="1"/>
    <col min="10" max="10" width="20.83203125" style="14" customWidth="1"/>
    <col min="11" max="11" width="31.6640625" style="14" customWidth="1"/>
    <col min="12" max="12" width="20.83203125" customWidth="1"/>
    <col min="13" max="13" width="21.6640625" customWidth="1"/>
    <col min="14" max="14" width="38.33203125" customWidth="1"/>
    <col min="15" max="27" width="0" hidden="1" customWidth="1"/>
  </cols>
  <sheetData>
    <row r="1" spans="1:26" ht="40" x14ac:dyDescent="0.25">
      <c r="A1" s="43" t="s">
        <v>152</v>
      </c>
      <c r="B1" s="49"/>
      <c r="C1" s="49"/>
      <c r="D1" s="49"/>
      <c r="E1" s="49"/>
      <c r="F1" s="49"/>
      <c r="G1" s="49"/>
      <c r="H1" s="49"/>
      <c r="I1" s="49"/>
      <c r="J1" s="4"/>
      <c r="K1" s="4" t="str" cm="1">
        <f t="array" ref="K1:Y1">_xlfn.LET(_xlpm.org,"Partner 1",_xlpm.blank,_xlfn.HSTACK("","","","","","","","","","","","","","",""),_xlpm.personnel,_xlfn.HSTACK(IF(TRIM($A$5:$A$19)&lt;&gt;"",_xlpm.org,""),IF(TRIM($A$5:$A$19)&lt;&gt;"","Personnel",""),IF(TRIM($A$5:$A$19)="","",$A$5:$A$19),$B$5:$E$19,IF($F$5:$F$19="","",$F$5:$F$19),IF(TRIM($A$5:$A$19)&lt;&gt;"","",""),IF($G$5:$G$19="","",$G$5:$G$19),IF($H$5:$H$19="","",$H$5:$H$19),IF(TRIM($A$5:$A$19)="","",ROW($A$5:$A$19)),IF(TRIM($A$5:$A$19)&lt;&gt;"","",""),IF(TRIM($A$5:$A$19)&lt;&gt;"","Use primary program",""),IF($I$5:$I$19="","",$I$5:$I$19)),_xlpm.opx,_xlfn.HSTACK(IF(TRIM($A$21:$A$35)&lt;&gt;"",_xlpm.org,""),IF(TRIM($A$21:$A$35)&lt;&gt;"","Operating Expenses",""),IF(TRIM($A$21:$A$35)="","",$A$21:$A$35),$B$21:$E$35,IF($F$21:$F$35="","",$F$21:$F$35),IF(TRIM($A$21:$A$35)&lt;&gt;"","",""),IF($G$21:$G$35="","",$G$21:$G$35),IF($H$21:$H$35="","",$H$21:$H$35),IF(TRIM($A$21:$A$35)="","",ROW($A$21:$A$35)),IF(TRIM($A$21:$A$35)&lt;&gt;"","",""),IF(TRIM($A$21:$A$35)&lt;&gt;"","Use primary program",""),IF($I$21:$I$35="","",$I$21:$I$35)),_xlpm.travel,_xlfn.HSTACK(IF(TRIM($A$37:$A$51)&lt;&gt;"",_xlpm.org,""),IF(TRIM($A$37:$A$51)&lt;&gt;"","Travel",""),IF(TRIM($A$37:$A$51)="","",$A$37:$A$51),$B$37:$E$51,IF($F$37:$F$51="","",$F$37:$F$51),IF(TRIM($A$37:$A$51)&lt;&gt;"","",""),IF($G$37:$G$51="","",$G$37:$G$51),IF($H$37:$H$51="","",$H$37:$H$51),IF(TRIM($A$37:$A$51)="","",ROW($A$37:$A$51)),IF(TRIM($A$37:$A$51)&lt;&gt;"","",""),IF(TRIM($A$37:$A$51)&lt;&gt;"","Use primary program",""),IF($I$37:$I$51="","",$I$37:$I$51)),_xlpm.professional,_xlfn.HSTACK(IF(TRIM($A$53:$A$67)&lt;&gt;"",_xlpm.org,""),IF(TRIM($A$53:$A$67)&lt;&gt;"","Professional Services",""),IF(TRIM($A$53:$A$67)="","",$A$53:$A$67),$B$53:$E$67,IF($F$53:$F$67="","",$F$53:$F$67),IF(TRIM($A$53:$A$67)&lt;&gt;"","",""),IF($G$53:$G$67="","",$G$53:$G$67),IF($H$53:$H$67="","",$H$53:$H$67),IF(TRIM($A$53:$A$67)="","",ROW($A$53:$A$67)),IF(TRIM($A$53:$A$67)&lt;&gt;"","",""),IF(TRIM($A$53:$A$67)&lt;&gt;"","Use primary program",""),IF($I$53:$I$67="","",$I$53:$I$67)),_xlpm.equipment,_xlfn.HSTACK(IF(TRIM($A$69:$A$82)&lt;&gt;"",_xlpm.org,""),IF(TRIM($A$69:$A$82)&lt;&gt;"","Equipment",""),IF(TRIM($A$69:$A$82)="","",$A$69:$A$82),$B$69:$E$82,IF($F$69:$F$82="","",$F$69:$F$82),IF(TRIM($A$69:$A$82)&lt;&gt;"","",""),IF($G$69:$G$82="","",$G$69:$G$82),IF($H$69:$H$82="","",$H$69:$H$82),IF(TRIM($A$69:$A$82)="","",ROW($A$69:$A$82)),IF(TRIM($A$69:$A$82)&lt;&gt;"","",""),IF(TRIM($A$69:$A$82)&lt;&gt;"","Use primary program",""),IF($I$69:$I$82="","",$I$69:$I$82)),_xlpm.other,_xlfn.HSTACK(IF(TRIM($A$84:$A$98)&lt;&gt;"",_xlpm.org,""),IF(TRIM($A$84:$A$98)&lt;&gt;"","Other",""),IF(TRIM($A$84:$A$98)="","",$A$84:$A$98),$B$84:$E$98,IF($F$84:$F$98="","",$F$84:$F$98),IF(TRIM($A$84:$A$98)&lt;&gt;"","",""),IF($G$84:$G$98="","",$G$84:$G$98),IF($H$84:$H$98="","",$H$84:$H$98),IF(TRIM($A$84:$A$98)="","",ROW($A$84:$A$98)),IF(TRIM($A$84:$A$98)&lt;&gt;"","",""),IF(TRIM($A$84:$A$98)&lt;&gt;"","Use primary program",""),IF($I$84:$I$98="","",$I$84:$I$98)),_xlpm.src,_xlfn.VSTACK(_xlpm.personnel,_xlpm.opx,_xlpm.travel,_xlpm.professional,_xlpm.equipment,_xlpm.other),IFERROR(_xlfn._xlws.FILTER(_xlpm.src,INDEX(_xlpm.src,,3)&lt;&gt;""),_xlpm.blank))</f>
        <v/>
      </c>
      <c r="L1" s="4" t="str">
        <v/>
      </c>
      <c r="M1" s="4" t="str">
        <v/>
      </c>
      <c r="N1" s="4" t="str">
        <v/>
      </c>
      <c r="O1" s="4" t="str">
        <v/>
      </c>
      <c r="P1" s="4" t="str">
        <v/>
      </c>
      <c r="Q1" s="4" t="str">
        <v/>
      </c>
      <c r="R1" s="4" t="str">
        <v/>
      </c>
      <c r="S1" s="4" t="str">
        <v/>
      </c>
      <c r="T1" s="4" t="str">
        <v/>
      </c>
      <c r="U1" s="4" t="str">
        <v/>
      </c>
      <c r="V1" s="4" t="str">
        <v/>
      </c>
      <c r="W1" s="4" t="str">
        <v/>
      </c>
      <c r="X1" s="4" t="str">
        <v/>
      </c>
      <c r="Y1" s="4" t="str">
        <v/>
      </c>
      <c r="Z1" s="4"/>
    </row>
    <row r="2" spans="1:26" ht="85" x14ac:dyDescent="0.2">
      <c r="A2" s="50"/>
      <c r="B2" s="50"/>
      <c r="C2" s="50"/>
      <c r="D2" s="50"/>
      <c r="E2" s="50"/>
      <c r="F2" s="50"/>
      <c r="G2" s="51" t="s">
        <v>72</v>
      </c>
      <c r="H2" s="51" t="s">
        <v>73</v>
      </c>
      <c r="I2" s="51" t="s">
        <v>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51" x14ac:dyDescent="0.2">
      <c r="A3" s="52"/>
      <c r="B3" s="53" t="s">
        <v>10</v>
      </c>
      <c r="C3" s="53" t="s">
        <v>22</v>
      </c>
      <c r="D3" s="53" t="s">
        <v>23</v>
      </c>
      <c r="E3" s="53" t="s">
        <v>24</v>
      </c>
      <c r="F3" s="54" t="s">
        <v>161</v>
      </c>
      <c r="G3" s="55" t="s">
        <v>40</v>
      </c>
      <c r="H3" s="55" t="s">
        <v>41</v>
      </c>
      <c r="I3" s="55" t="s">
        <v>42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34" x14ac:dyDescent="0.2">
      <c r="A4" s="56" t="s">
        <v>13</v>
      </c>
      <c r="B4" s="57">
        <f>SUM(B5:B19)</f>
        <v>0</v>
      </c>
      <c r="C4" s="57">
        <f>SUM(C5:C19)</f>
        <v>0</v>
      </c>
      <c r="D4" s="57">
        <f>SUM(D5:D19)</f>
        <v>0</v>
      </c>
      <c r="E4" s="58">
        <f>SUM(E5:E19)</f>
        <v>0</v>
      </c>
      <c r="F4" s="59" t="s">
        <v>67</v>
      </c>
      <c r="G4" s="55" t="s">
        <v>68</v>
      </c>
      <c r="H4" s="55" t="s">
        <v>69</v>
      </c>
      <c r="I4" s="55" t="s">
        <v>70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6" x14ac:dyDescent="0.2">
      <c r="A5" s="18"/>
      <c r="B5" s="19"/>
      <c r="C5" s="19"/>
      <c r="D5" s="19"/>
      <c r="E5" s="60" t="str">
        <f t="shared" ref="E5:E17" si="0">IF(COUNTA(A5:D5,F5:I5)=0,"",SUM(B5:D5))</f>
        <v/>
      </c>
      <c r="F5" s="20"/>
      <c r="G5" s="21"/>
      <c r="H5" s="21"/>
      <c r="I5" s="21"/>
      <c r="J5" s="235"/>
      <c r="K5" s="23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6" x14ac:dyDescent="0.2">
      <c r="A6" s="18"/>
      <c r="B6" s="19"/>
      <c r="C6" s="19"/>
      <c r="D6" s="19"/>
      <c r="E6" s="60" t="str">
        <f t="shared" si="0"/>
        <v/>
      </c>
      <c r="F6" s="20"/>
      <c r="G6" s="21"/>
      <c r="H6" s="21"/>
      <c r="I6" s="21"/>
      <c r="J6" s="235"/>
      <c r="K6" s="235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6" x14ac:dyDescent="0.2">
      <c r="A7" s="18"/>
      <c r="B7" s="19"/>
      <c r="C7" s="19"/>
      <c r="D7" s="19"/>
      <c r="E7" s="60" t="str">
        <f t="shared" si="0"/>
        <v/>
      </c>
      <c r="F7" s="20"/>
      <c r="G7" s="21"/>
      <c r="H7" s="21"/>
      <c r="I7" s="21"/>
      <c r="J7" s="235"/>
      <c r="K7" s="23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6" x14ac:dyDescent="0.2">
      <c r="A8" s="18"/>
      <c r="B8" s="19"/>
      <c r="C8" s="19"/>
      <c r="D8" s="19"/>
      <c r="E8" s="60" t="str">
        <f t="shared" si="0"/>
        <v/>
      </c>
      <c r="F8" s="20"/>
      <c r="G8" s="21"/>
      <c r="H8" s="21"/>
      <c r="I8" s="21"/>
      <c r="J8" s="235"/>
      <c r="K8" s="235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" x14ac:dyDescent="0.2">
      <c r="A9" s="18"/>
      <c r="B9" s="19"/>
      <c r="C9" s="19"/>
      <c r="D9" s="19"/>
      <c r="E9" s="60" t="str">
        <f t="shared" si="0"/>
        <v/>
      </c>
      <c r="F9" s="20"/>
      <c r="G9" s="21"/>
      <c r="H9" s="21"/>
      <c r="I9" s="21"/>
      <c r="J9" s="235"/>
      <c r="K9" s="235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6" x14ac:dyDescent="0.2">
      <c r="A10" s="18"/>
      <c r="B10" s="19"/>
      <c r="C10" s="19"/>
      <c r="D10" s="19"/>
      <c r="E10" s="60" t="str">
        <f t="shared" si="0"/>
        <v/>
      </c>
      <c r="F10" s="20"/>
      <c r="G10" s="21"/>
      <c r="H10" s="21"/>
      <c r="I10" s="21"/>
      <c r="J10" s="235"/>
      <c r="K10" s="235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6" x14ac:dyDescent="0.2">
      <c r="A11" s="18"/>
      <c r="B11" s="19"/>
      <c r="C11" s="19"/>
      <c r="D11" s="19"/>
      <c r="E11" s="60" t="str">
        <f t="shared" si="0"/>
        <v/>
      </c>
      <c r="F11" s="20"/>
      <c r="G11" s="21"/>
      <c r="H11" s="21"/>
      <c r="I11" s="21"/>
      <c r="J11" s="235"/>
      <c r="K11" s="23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6" x14ac:dyDescent="0.2">
      <c r="A12" s="18"/>
      <c r="B12" s="19"/>
      <c r="C12" s="19"/>
      <c r="D12" s="19"/>
      <c r="E12" s="60" t="str">
        <f t="shared" si="0"/>
        <v/>
      </c>
      <c r="F12" s="20"/>
      <c r="G12" s="21"/>
      <c r="H12" s="21"/>
      <c r="I12" s="21"/>
      <c r="J12" s="235"/>
      <c r="K12" s="235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" x14ac:dyDescent="0.2">
      <c r="A13" s="18"/>
      <c r="B13" s="19"/>
      <c r="C13" s="19"/>
      <c r="D13" s="19"/>
      <c r="E13" s="60" t="str">
        <f t="shared" si="0"/>
        <v/>
      </c>
      <c r="F13" s="20"/>
      <c r="G13" s="21"/>
      <c r="H13" s="21"/>
      <c r="I13" s="21"/>
      <c r="J13" s="235"/>
      <c r="K13" s="235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6" x14ac:dyDescent="0.2">
      <c r="A14" s="18"/>
      <c r="B14" s="19"/>
      <c r="C14" s="19"/>
      <c r="D14" s="19"/>
      <c r="E14" s="60" t="str">
        <f t="shared" si="0"/>
        <v/>
      </c>
      <c r="F14" s="20"/>
      <c r="G14" s="21"/>
      <c r="H14" s="21"/>
      <c r="I14" s="21"/>
      <c r="J14" s="235"/>
      <c r="K14" s="235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" x14ac:dyDescent="0.2">
      <c r="A15" s="18"/>
      <c r="B15" s="19"/>
      <c r="C15" s="19"/>
      <c r="D15" s="19"/>
      <c r="E15" s="60" t="str">
        <f t="shared" si="0"/>
        <v/>
      </c>
      <c r="F15" s="20"/>
      <c r="G15" s="21"/>
      <c r="H15" s="21"/>
      <c r="I15" s="21"/>
      <c r="J15" s="235"/>
      <c r="K15" s="235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6" x14ac:dyDescent="0.2">
      <c r="A16" s="18"/>
      <c r="B16" s="19"/>
      <c r="C16" s="19"/>
      <c r="D16" s="19"/>
      <c r="E16" s="60" t="str">
        <f t="shared" si="0"/>
        <v/>
      </c>
      <c r="F16" s="20"/>
      <c r="G16" s="21"/>
      <c r="H16" s="21"/>
      <c r="I16" s="21"/>
      <c r="J16" s="235"/>
      <c r="K16" s="235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" x14ac:dyDescent="0.2">
      <c r="A17" s="18"/>
      <c r="B17" s="19"/>
      <c r="C17" s="19"/>
      <c r="D17" s="19"/>
      <c r="E17" s="60" t="str">
        <f t="shared" si="0"/>
        <v/>
      </c>
      <c r="F17" s="20"/>
      <c r="G17" s="21"/>
      <c r="H17" s="21"/>
      <c r="I17" s="21"/>
      <c r="J17" s="235"/>
      <c r="K17" s="235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6" x14ac:dyDescent="0.2">
      <c r="A18" s="18"/>
      <c r="B18" s="19"/>
      <c r="C18" s="19"/>
      <c r="D18" s="19"/>
      <c r="E18" s="60"/>
      <c r="F18" s="20"/>
      <c r="G18" s="21"/>
      <c r="H18" s="21"/>
      <c r="I18" s="21"/>
      <c r="J18" s="235"/>
      <c r="K18" s="23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6" x14ac:dyDescent="0.2">
      <c r="A19" s="18"/>
      <c r="B19" s="19"/>
      <c r="C19" s="19"/>
      <c r="D19" s="19"/>
      <c r="E19" s="60"/>
      <c r="F19" s="20"/>
      <c r="G19" s="21"/>
      <c r="H19" s="21"/>
      <c r="I19" s="21"/>
      <c r="J19" s="235"/>
      <c r="K19" s="23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51" x14ac:dyDescent="0.2">
      <c r="A20" s="56" t="s">
        <v>14</v>
      </c>
      <c r="B20" s="57">
        <f>SUM(B21:B35)</f>
        <v>0</v>
      </c>
      <c r="C20" s="57">
        <f>SUM(C21:C35)</f>
        <v>0</v>
      </c>
      <c r="D20" s="57">
        <f>SUM(D21:D35)</f>
        <v>0</v>
      </c>
      <c r="E20" s="58">
        <f>SUM(E21:E35)</f>
        <v>0</v>
      </c>
      <c r="F20" s="59" t="s">
        <v>48</v>
      </c>
      <c r="G20" s="55" t="s">
        <v>71</v>
      </c>
      <c r="H20" s="55" t="s">
        <v>51</v>
      </c>
      <c r="I20" s="55" t="s">
        <v>42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6" x14ac:dyDescent="0.2">
      <c r="A21" s="18"/>
      <c r="B21" s="19"/>
      <c r="C21" s="19"/>
      <c r="D21" s="19"/>
      <c r="E21" s="60" t="str">
        <f t="shared" ref="E21:E35" si="1">IF(COUNTA(A21:D21,F21:I21)=0,"",SUM(B21:D21))</f>
        <v/>
      </c>
      <c r="F21" s="20"/>
      <c r="G21" s="21"/>
      <c r="H21" s="21"/>
      <c r="I21" s="21"/>
      <c r="J21" s="235"/>
      <c r="K21" s="23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6" x14ac:dyDescent="0.2">
      <c r="A22" s="18"/>
      <c r="B22" s="19"/>
      <c r="C22" s="19"/>
      <c r="D22" s="19"/>
      <c r="E22" s="60" t="str">
        <f t="shared" si="1"/>
        <v/>
      </c>
      <c r="F22" s="20"/>
      <c r="G22" s="21"/>
      <c r="H22" s="21"/>
      <c r="I22" s="21"/>
      <c r="J22" s="235"/>
      <c r="K22" s="23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6" x14ac:dyDescent="0.2">
      <c r="A23" s="18"/>
      <c r="B23" s="19"/>
      <c r="C23" s="19"/>
      <c r="D23" s="19"/>
      <c r="E23" s="60" t="str">
        <f t="shared" si="1"/>
        <v/>
      </c>
      <c r="F23" s="20"/>
      <c r="G23" s="21"/>
      <c r="H23" s="21"/>
      <c r="I23" s="21"/>
      <c r="J23" s="235"/>
      <c r="K23" s="235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6" x14ac:dyDescent="0.2">
      <c r="A24" s="18"/>
      <c r="B24" s="19"/>
      <c r="C24" s="19"/>
      <c r="D24" s="19"/>
      <c r="E24" s="60" t="str">
        <f t="shared" si="1"/>
        <v/>
      </c>
      <c r="F24" s="20"/>
      <c r="G24" s="21"/>
      <c r="H24" s="21"/>
      <c r="I24" s="21"/>
      <c r="J24" s="235"/>
      <c r="K24" s="235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6" x14ac:dyDescent="0.2">
      <c r="A25" s="18"/>
      <c r="B25" s="19"/>
      <c r="C25" s="19"/>
      <c r="D25" s="19"/>
      <c r="E25" s="60" t="str">
        <f t="shared" si="1"/>
        <v/>
      </c>
      <c r="F25" s="20"/>
      <c r="G25" s="21"/>
      <c r="H25" s="21"/>
      <c r="I25" s="21"/>
      <c r="J25" s="235"/>
      <c r="K25" s="23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6" x14ac:dyDescent="0.2">
      <c r="A26" s="18"/>
      <c r="B26" s="19"/>
      <c r="C26" s="19"/>
      <c r="D26" s="19"/>
      <c r="E26" s="60" t="str">
        <f t="shared" si="1"/>
        <v/>
      </c>
      <c r="F26" s="20"/>
      <c r="G26" s="21"/>
      <c r="H26" s="21"/>
      <c r="I26" s="21"/>
      <c r="J26" s="235"/>
      <c r="K26" s="235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6" x14ac:dyDescent="0.2">
      <c r="A27" s="18"/>
      <c r="B27" s="19"/>
      <c r="C27" s="19"/>
      <c r="D27" s="19"/>
      <c r="E27" s="60" t="str">
        <f t="shared" si="1"/>
        <v/>
      </c>
      <c r="F27" s="20"/>
      <c r="G27" s="21"/>
      <c r="H27" s="21"/>
      <c r="I27" s="21"/>
      <c r="J27" s="235"/>
      <c r="K27" s="235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6" x14ac:dyDescent="0.2">
      <c r="A28" s="18"/>
      <c r="B28" s="19"/>
      <c r="C28" s="19"/>
      <c r="D28" s="19"/>
      <c r="E28" s="60" t="str">
        <f t="shared" si="1"/>
        <v/>
      </c>
      <c r="F28" s="20"/>
      <c r="G28" s="21"/>
      <c r="H28" s="21"/>
      <c r="I28" s="21"/>
      <c r="J28" s="235"/>
      <c r="K28" s="235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6" x14ac:dyDescent="0.2">
      <c r="A29" s="18"/>
      <c r="B29" s="19"/>
      <c r="C29" s="19"/>
      <c r="D29" s="19"/>
      <c r="E29" s="60" t="str">
        <f t="shared" si="1"/>
        <v/>
      </c>
      <c r="F29" s="20"/>
      <c r="G29" s="21"/>
      <c r="H29" s="21"/>
      <c r="I29" s="21"/>
      <c r="J29" s="235"/>
      <c r="K29" s="235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6" x14ac:dyDescent="0.2">
      <c r="A30" s="18"/>
      <c r="B30" s="19"/>
      <c r="C30" s="19"/>
      <c r="D30" s="19"/>
      <c r="E30" s="60" t="str">
        <f t="shared" si="1"/>
        <v/>
      </c>
      <c r="F30" s="20"/>
      <c r="G30" s="21"/>
      <c r="H30" s="21"/>
      <c r="I30" s="21"/>
      <c r="J30" s="235"/>
      <c r="K30" s="235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6" x14ac:dyDescent="0.2">
      <c r="A31" s="18"/>
      <c r="B31" s="19"/>
      <c r="C31" s="19"/>
      <c r="D31" s="19"/>
      <c r="E31" s="60" t="str">
        <f t="shared" si="1"/>
        <v/>
      </c>
      <c r="F31" s="20"/>
      <c r="G31" s="21"/>
      <c r="H31" s="21"/>
      <c r="I31" s="21"/>
      <c r="J31" s="235"/>
      <c r="K31" s="235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6" x14ac:dyDescent="0.2">
      <c r="A32" s="18"/>
      <c r="B32" s="19"/>
      <c r="C32" s="19"/>
      <c r="D32" s="19"/>
      <c r="E32" s="60" t="str">
        <f t="shared" si="1"/>
        <v/>
      </c>
      <c r="F32" s="20"/>
      <c r="G32" s="21"/>
      <c r="H32" s="21"/>
      <c r="I32" s="21"/>
      <c r="J32" s="235"/>
      <c r="K32" s="23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6" x14ac:dyDescent="0.2">
      <c r="A33" s="18"/>
      <c r="B33" s="19"/>
      <c r="C33" s="19"/>
      <c r="D33" s="19"/>
      <c r="E33" s="60" t="str">
        <f t="shared" si="1"/>
        <v/>
      </c>
      <c r="F33" s="20"/>
      <c r="G33" s="21"/>
      <c r="H33" s="21"/>
      <c r="I33" s="21"/>
      <c r="J33" s="235"/>
      <c r="K33" s="235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6" x14ac:dyDescent="0.2">
      <c r="A34" s="18"/>
      <c r="B34" s="19"/>
      <c r="C34" s="19"/>
      <c r="D34" s="19"/>
      <c r="E34" s="60" t="str">
        <f t="shared" si="1"/>
        <v/>
      </c>
      <c r="F34" s="20"/>
      <c r="G34" s="21"/>
      <c r="H34" s="21"/>
      <c r="I34" s="21"/>
      <c r="J34" s="235"/>
      <c r="K34" s="23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6" x14ac:dyDescent="0.2">
      <c r="A35" s="18"/>
      <c r="B35" s="19"/>
      <c r="C35" s="19"/>
      <c r="D35" s="19"/>
      <c r="E35" s="60" t="str">
        <f t="shared" si="1"/>
        <v/>
      </c>
      <c r="F35" s="20"/>
      <c r="G35" s="21"/>
      <c r="H35" s="21"/>
      <c r="I35" s="21"/>
      <c r="J35" s="235"/>
      <c r="K35" s="23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68" x14ac:dyDescent="0.2">
      <c r="A36" s="56" t="s">
        <v>15</v>
      </c>
      <c r="B36" s="57">
        <f>SUM(B37:B51)</f>
        <v>0</v>
      </c>
      <c r="C36" s="57">
        <f>SUM(C37:C51)</f>
        <v>0</v>
      </c>
      <c r="D36" s="57">
        <f>SUM(D37:D51)</f>
        <v>0</v>
      </c>
      <c r="E36" s="58">
        <f>SUM(E37:E51)</f>
        <v>0</v>
      </c>
      <c r="F36" s="59" t="s">
        <v>162</v>
      </c>
      <c r="G36" s="55" t="s">
        <v>71</v>
      </c>
      <c r="H36" s="55" t="s">
        <v>51</v>
      </c>
      <c r="I36" s="55" t="s">
        <v>42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6" x14ac:dyDescent="0.2">
      <c r="A37" s="18"/>
      <c r="B37" s="19"/>
      <c r="C37" s="19"/>
      <c r="D37" s="19"/>
      <c r="E37" s="60" t="str">
        <f t="shared" ref="E37:E51" si="2">IF(COUNTA(A37:D37,F37:I37)=0,"",SUM(B37:D37))</f>
        <v/>
      </c>
      <c r="F37" s="20"/>
      <c r="G37" s="21"/>
      <c r="H37" s="21"/>
      <c r="I37" s="21"/>
      <c r="J37" s="235"/>
      <c r="K37" s="23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6" x14ac:dyDescent="0.2">
      <c r="A38" s="18"/>
      <c r="B38" s="19"/>
      <c r="C38" s="19"/>
      <c r="D38" s="19"/>
      <c r="E38" s="60" t="str">
        <f t="shared" si="2"/>
        <v/>
      </c>
      <c r="F38" s="20"/>
      <c r="G38" s="21"/>
      <c r="H38" s="21"/>
      <c r="I38" s="21"/>
      <c r="J38" s="235"/>
      <c r="K38" s="23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6" x14ac:dyDescent="0.2">
      <c r="A39" s="18"/>
      <c r="B39" s="19"/>
      <c r="C39" s="19"/>
      <c r="D39" s="19"/>
      <c r="E39" s="60" t="str">
        <f t="shared" si="2"/>
        <v/>
      </c>
      <c r="F39" s="20"/>
      <c r="G39" s="21"/>
      <c r="H39" s="21"/>
      <c r="I39" s="21"/>
      <c r="J39" s="235"/>
      <c r="K39" s="23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6" x14ac:dyDescent="0.2">
      <c r="A40" s="18"/>
      <c r="B40" s="19"/>
      <c r="C40" s="19"/>
      <c r="D40" s="19"/>
      <c r="E40" s="60" t="str">
        <f t="shared" si="2"/>
        <v/>
      </c>
      <c r="F40" s="20"/>
      <c r="G40" s="21"/>
      <c r="H40" s="21"/>
      <c r="I40" s="21"/>
      <c r="J40" s="235"/>
      <c r="K40" s="23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6" x14ac:dyDescent="0.2">
      <c r="A41" s="18"/>
      <c r="B41" s="19"/>
      <c r="C41" s="19"/>
      <c r="D41" s="19"/>
      <c r="E41" s="60" t="str">
        <f t="shared" si="2"/>
        <v/>
      </c>
      <c r="F41" s="20"/>
      <c r="G41" s="21"/>
      <c r="H41" s="21"/>
      <c r="I41" s="21"/>
      <c r="J41" s="235"/>
      <c r="K41" s="23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6" x14ac:dyDescent="0.2">
      <c r="A42" s="18"/>
      <c r="B42" s="19"/>
      <c r="C42" s="19"/>
      <c r="D42" s="19"/>
      <c r="E42" s="60" t="str">
        <f t="shared" si="2"/>
        <v/>
      </c>
      <c r="F42" s="20"/>
      <c r="G42" s="21"/>
      <c r="H42" s="21"/>
      <c r="I42" s="21"/>
      <c r="J42" s="235"/>
      <c r="K42" s="23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6" x14ac:dyDescent="0.2">
      <c r="A43" s="18"/>
      <c r="B43" s="19"/>
      <c r="C43" s="19"/>
      <c r="D43" s="19"/>
      <c r="E43" s="60" t="str">
        <f t="shared" si="2"/>
        <v/>
      </c>
      <c r="F43" s="20"/>
      <c r="G43" s="21"/>
      <c r="H43" s="21"/>
      <c r="I43" s="21"/>
      <c r="J43" s="235"/>
      <c r="K43" s="23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6" x14ac:dyDescent="0.2">
      <c r="A44" s="18"/>
      <c r="B44" s="19"/>
      <c r="C44" s="19"/>
      <c r="D44" s="19"/>
      <c r="E44" s="60" t="str">
        <f t="shared" si="2"/>
        <v/>
      </c>
      <c r="F44" s="20"/>
      <c r="G44" s="21"/>
      <c r="H44" s="21"/>
      <c r="I44" s="21"/>
      <c r="J44" s="235"/>
      <c r="K44" s="23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6" x14ac:dyDescent="0.2">
      <c r="A45" s="18"/>
      <c r="B45" s="19"/>
      <c r="C45" s="19"/>
      <c r="D45" s="19"/>
      <c r="E45" s="60" t="str">
        <f t="shared" si="2"/>
        <v/>
      </c>
      <c r="F45" s="20"/>
      <c r="G45" s="21"/>
      <c r="H45" s="21"/>
      <c r="I45" s="21"/>
      <c r="J45" s="235"/>
      <c r="K45" s="23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6" x14ac:dyDescent="0.2">
      <c r="A46" s="18"/>
      <c r="B46" s="19"/>
      <c r="C46" s="19"/>
      <c r="D46" s="19"/>
      <c r="E46" s="60" t="str">
        <f t="shared" si="2"/>
        <v/>
      </c>
      <c r="F46" s="20"/>
      <c r="G46" s="21"/>
      <c r="H46" s="21"/>
      <c r="I46" s="21"/>
      <c r="J46" s="235"/>
      <c r="K46" s="23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6" x14ac:dyDescent="0.2">
      <c r="A47" s="18"/>
      <c r="B47" s="19"/>
      <c r="C47" s="19"/>
      <c r="D47" s="19"/>
      <c r="E47" s="60" t="str">
        <f t="shared" si="2"/>
        <v/>
      </c>
      <c r="F47" s="20"/>
      <c r="G47" s="21"/>
      <c r="H47" s="21"/>
      <c r="I47" s="21"/>
      <c r="J47" s="235"/>
      <c r="K47" s="23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6" x14ac:dyDescent="0.2">
      <c r="A48" s="18"/>
      <c r="B48" s="19"/>
      <c r="C48" s="19"/>
      <c r="D48" s="19"/>
      <c r="E48" s="60" t="str">
        <f t="shared" si="2"/>
        <v/>
      </c>
      <c r="F48" s="20"/>
      <c r="G48" s="21"/>
      <c r="H48" s="21"/>
      <c r="I48" s="21"/>
      <c r="J48" s="235"/>
      <c r="K48" s="23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6" x14ac:dyDescent="0.2">
      <c r="A49" s="18"/>
      <c r="B49" s="19"/>
      <c r="C49" s="19"/>
      <c r="D49" s="19"/>
      <c r="E49" s="60" t="str">
        <f t="shared" si="2"/>
        <v/>
      </c>
      <c r="F49" s="20"/>
      <c r="G49" s="21"/>
      <c r="H49" s="21"/>
      <c r="I49" s="21"/>
      <c r="J49" s="235"/>
      <c r="K49" s="23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6" x14ac:dyDescent="0.2">
      <c r="A50" s="18"/>
      <c r="B50" s="19"/>
      <c r="C50" s="19"/>
      <c r="D50" s="19"/>
      <c r="E50" s="60" t="str">
        <f t="shared" si="2"/>
        <v/>
      </c>
      <c r="F50" s="20"/>
      <c r="G50" s="21"/>
      <c r="H50" s="21"/>
      <c r="I50" s="21"/>
      <c r="J50" s="235"/>
      <c r="K50" s="23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6" x14ac:dyDescent="0.2">
      <c r="A51" s="18"/>
      <c r="B51" s="19"/>
      <c r="C51" s="19"/>
      <c r="D51" s="19"/>
      <c r="E51" s="60" t="str">
        <f t="shared" si="2"/>
        <v/>
      </c>
      <c r="F51" s="20"/>
      <c r="G51" s="21"/>
      <c r="H51" s="21"/>
      <c r="I51" s="21"/>
      <c r="J51" s="235"/>
      <c r="K51" s="23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3" x14ac:dyDescent="0.2">
      <c r="A52" s="56" t="s">
        <v>90</v>
      </c>
      <c r="B52" s="57">
        <f>SUM(B53:B67)</f>
        <v>0</v>
      </c>
      <c r="C52" s="57">
        <f>SUM(C53:C67)</f>
        <v>0</v>
      </c>
      <c r="D52" s="57">
        <f>SUM(D53:D67)</f>
        <v>0</v>
      </c>
      <c r="E52" s="58">
        <f>SUM(E53:E67)</f>
        <v>0</v>
      </c>
      <c r="F52" s="59" t="s">
        <v>164</v>
      </c>
      <c r="G52" s="62" t="s">
        <v>56</v>
      </c>
      <c r="H52" s="55" t="s">
        <v>57</v>
      </c>
      <c r="I52" s="55" t="s">
        <v>58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6" x14ac:dyDescent="0.2">
      <c r="A53" s="18"/>
      <c r="B53" s="19"/>
      <c r="C53" s="19"/>
      <c r="D53" s="19"/>
      <c r="E53" s="60" t="str">
        <f t="shared" ref="E53:E67" si="3">IF(COUNTA(A53:D53,F53:I53)=0,"",SUM(B53:D53))</f>
        <v/>
      </c>
      <c r="F53" s="20"/>
      <c r="G53" s="21"/>
      <c r="H53" s="21"/>
      <c r="I53" s="21"/>
      <c r="J53" s="235"/>
      <c r="K53" s="23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6" x14ac:dyDescent="0.2">
      <c r="A54" s="18"/>
      <c r="B54" s="19"/>
      <c r="C54" s="19"/>
      <c r="D54" s="19"/>
      <c r="E54" s="60" t="str">
        <f t="shared" si="3"/>
        <v/>
      </c>
      <c r="F54" s="20"/>
      <c r="G54" s="21"/>
      <c r="H54" s="21"/>
      <c r="I54" s="21"/>
      <c r="J54" s="235"/>
      <c r="K54" s="23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6" x14ac:dyDescent="0.2">
      <c r="A55" s="18"/>
      <c r="B55" s="19"/>
      <c r="C55" s="19"/>
      <c r="D55" s="19"/>
      <c r="E55" s="60" t="str">
        <f t="shared" si="3"/>
        <v/>
      </c>
      <c r="F55" s="20"/>
      <c r="G55" s="21"/>
      <c r="H55" s="21"/>
      <c r="I55" s="21"/>
      <c r="J55" s="235"/>
      <c r="K55" s="23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6" x14ac:dyDescent="0.2">
      <c r="A56" s="18"/>
      <c r="B56" s="19"/>
      <c r="C56" s="19"/>
      <c r="D56" s="19"/>
      <c r="E56" s="60" t="str">
        <f t="shared" si="3"/>
        <v/>
      </c>
      <c r="F56" s="20"/>
      <c r="G56" s="21"/>
      <c r="H56" s="21"/>
      <c r="I56" s="21"/>
      <c r="J56" s="235"/>
      <c r="K56" s="23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6" x14ac:dyDescent="0.2">
      <c r="A57" s="18"/>
      <c r="B57" s="19"/>
      <c r="C57" s="19"/>
      <c r="D57" s="19"/>
      <c r="E57" s="60" t="str">
        <f t="shared" si="3"/>
        <v/>
      </c>
      <c r="F57" s="20"/>
      <c r="G57" s="21"/>
      <c r="H57" s="21"/>
      <c r="I57" s="21"/>
      <c r="J57" s="235"/>
      <c r="K57" s="23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6" x14ac:dyDescent="0.2">
      <c r="A58" s="18"/>
      <c r="B58" s="19"/>
      <c r="C58" s="19"/>
      <c r="D58" s="19"/>
      <c r="E58" s="60" t="str">
        <f t="shared" si="3"/>
        <v/>
      </c>
      <c r="F58" s="20"/>
      <c r="G58" s="21"/>
      <c r="H58" s="21"/>
      <c r="I58" s="21"/>
      <c r="J58" s="235"/>
      <c r="K58" s="23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6" x14ac:dyDescent="0.2">
      <c r="A59" s="18"/>
      <c r="B59" s="19"/>
      <c r="C59" s="19"/>
      <c r="D59" s="19"/>
      <c r="E59" s="60" t="str">
        <f t="shared" si="3"/>
        <v/>
      </c>
      <c r="F59" s="20"/>
      <c r="G59" s="21"/>
      <c r="H59" s="21"/>
      <c r="I59" s="21"/>
      <c r="J59" s="235"/>
      <c r="K59" s="23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6" x14ac:dyDescent="0.2">
      <c r="A60" s="18"/>
      <c r="B60" s="19"/>
      <c r="C60" s="19"/>
      <c r="D60" s="19"/>
      <c r="E60" s="60" t="str">
        <f t="shared" si="3"/>
        <v/>
      </c>
      <c r="F60" s="20"/>
      <c r="G60" s="21"/>
      <c r="H60" s="21"/>
      <c r="I60" s="21"/>
      <c r="J60" s="235"/>
      <c r="K60" s="23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6" x14ac:dyDescent="0.2">
      <c r="A61" s="18"/>
      <c r="B61" s="19"/>
      <c r="C61" s="19"/>
      <c r="D61" s="19"/>
      <c r="E61" s="60" t="str">
        <f t="shared" si="3"/>
        <v/>
      </c>
      <c r="F61" s="20"/>
      <c r="G61" s="21"/>
      <c r="H61" s="21"/>
      <c r="I61" s="21"/>
      <c r="J61" s="235"/>
      <c r="K61" s="23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6" x14ac:dyDescent="0.2">
      <c r="A62" s="18"/>
      <c r="B62" s="19"/>
      <c r="C62" s="19"/>
      <c r="D62" s="19"/>
      <c r="E62" s="60" t="str">
        <f t="shared" si="3"/>
        <v/>
      </c>
      <c r="F62" s="20"/>
      <c r="G62" s="21"/>
      <c r="H62" s="21"/>
      <c r="I62" s="21"/>
      <c r="J62" s="235"/>
      <c r="K62" s="23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6" x14ac:dyDescent="0.2">
      <c r="A63" s="18"/>
      <c r="B63" s="19"/>
      <c r="C63" s="19"/>
      <c r="D63" s="19"/>
      <c r="E63" s="60" t="str">
        <f t="shared" si="3"/>
        <v/>
      </c>
      <c r="F63" s="20"/>
      <c r="G63" s="21"/>
      <c r="H63" s="21"/>
      <c r="I63" s="21"/>
      <c r="J63" s="235"/>
      <c r="K63" s="23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6" x14ac:dyDescent="0.2">
      <c r="A64" s="18"/>
      <c r="B64" s="19"/>
      <c r="C64" s="19"/>
      <c r="D64" s="19"/>
      <c r="E64" s="60" t="str">
        <f t="shared" si="3"/>
        <v/>
      </c>
      <c r="F64" s="20"/>
      <c r="G64" s="21"/>
      <c r="H64" s="21"/>
      <c r="I64" s="21"/>
      <c r="J64" s="235"/>
      <c r="K64" s="23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6" x14ac:dyDescent="0.2">
      <c r="A65" s="18"/>
      <c r="B65" s="19"/>
      <c r="C65" s="19"/>
      <c r="D65" s="19"/>
      <c r="E65" s="60" t="str">
        <f t="shared" si="3"/>
        <v/>
      </c>
      <c r="F65" s="20"/>
      <c r="G65" s="21"/>
      <c r="H65" s="21"/>
      <c r="I65" s="21"/>
      <c r="J65" s="235"/>
      <c r="K65" s="23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6" x14ac:dyDescent="0.2">
      <c r="A66" s="18"/>
      <c r="B66" s="19"/>
      <c r="C66" s="19"/>
      <c r="D66" s="19"/>
      <c r="E66" s="60" t="str">
        <f t="shared" si="3"/>
        <v/>
      </c>
      <c r="F66" s="20"/>
      <c r="G66" s="21"/>
      <c r="H66" s="21"/>
      <c r="I66" s="21"/>
      <c r="J66" s="235"/>
      <c r="K66" s="23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6" x14ac:dyDescent="0.2">
      <c r="A67" s="18"/>
      <c r="B67" s="19"/>
      <c r="C67" s="19"/>
      <c r="D67" s="19"/>
      <c r="E67" s="60" t="str">
        <f t="shared" si="3"/>
        <v/>
      </c>
      <c r="F67" s="20"/>
      <c r="G67" s="21"/>
      <c r="H67" s="21"/>
      <c r="I67" s="21"/>
      <c r="J67" s="235"/>
      <c r="K67" s="23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51" x14ac:dyDescent="0.2">
      <c r="A68" s="56" t="s">
        <v>17</v>
      </c>
      <c r="B68" s="57">
        <f>SUM(B69:B82)</f>
        <v>0</v>
      </c>
      <c r="C68" s="57">
        <f>SUM(C69:C82)</f>
        <v>0</v>
      </c>
      <c r="D68" s="57">
        <f>SUM(D69:D82)</f>
        <v>0</v>
      </c>
      <c r="E68" s="58">
        <f>SUM(E69:E82)</f>
        <v>0</v>
      </c>
      <c r="F68" s="59" t="s">
        <v>91</v>
      </c>
      <c r="G68" s="55" t="s">
        <v>71</v>
      </c>
      <c r="H68" s="55" t="s">
        <v>51</v>
      </c>
      <c r="I68" s="55" t="s">
        <v>42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6" x14ac:dyDescent="0.2">
      <c r="A69" s="18"/>
      <c r="B69" s="19"/>
      <c r="C69" s="19"/>
      <c r="D69" s="19"/>
      <c r="E69" s="60" t="str">
        <f t="shared" ref="E69:E82" si="4">IF(COUNTA(A69:D69,F69:I69)=0,"",SUM(B69:D69))</f>
        <v/>
      </c>
      <c r="F69" s="20"/>
      <c r="G69" s="21"/>
      <c r="H69" s="21"/>
      <c r="I69" s="21"/>
      <c r="J69" s="235"/>
      <c r="K69" s="23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6" x14ac:dyDescent="0.2">
      <c r="A70" s="18"/>
      <c r="B70" s="19"/>
      <c r="C70" s="19"/>
      <c r="D70" s="19"/>
      <c r="E70" s="60" t="str">
        <f t="shared" si="4"/>
        <v/>
      </c>
      <c r="F70" s="20"/>
      <c r="G70" s="21"/>
      <c r="H70" s="21"/>
      <c r="I70" s="21"/>
      <c r="J70" s="235"/>
      <c r="K70" s="23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6" x14ac:dyDescent="0.2">
      <c r="A71" s="18"/>
      <c r="B71" s="19"/>
      <c r="C71" s="19"/>
      <c r="D71" s="19"/>
      <c r="E71" s="60" t="str">
        <f t="shared" si="4"/>
        <v/>
      </c>
      <c r="F71" s="20"/>
      <c r="G71" s="21"/>
      <c r="H71" s="21"/>
      <c r="I71" s="21"/>
      <c r="J71" s="235"/>
      <c r="K71" s="23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6" x14ac:dyDescent="0.2">
      <c r="A72" s="18"/>
      <c r="B72" s="19"/>
      <c r="C72" s="19"/>
      <c r="D72" s="19"/>
      <c r="E72" s="60" t="str">
        <f t="shared" si="4"/>
        <v/>
      </c>
      <c r="F72" s="20"/>
      <c r="G72" s="21"/>
      <c r="H72" s="21"/>
      <c r="I72" s="21"/>
      <c r="J72" s="235"/>
      <c r="K72" s="23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6" x14ac:dyDescent="0.2">
      <c r="A73" s="18"/>
      <c r="B73" s="19"/>
      <c r="C73" s="19"/>
      <c r="D73" s="19"/>
      <c r="E73" s="60" t="str">
        <f t="shared" si="4"/>
        <v/>
      </c>
      <c r="F73" s="20"/>
      <c r="G73" s="21"/>
      <c r="H73" s="21"/>
      <c r="I73" s="21"/>
      <c r="J73" s="235"/>
      <c r="K73" s="23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6" x14ac:dyDescent="0.2">
      <c r="A74" s="18"/>
      <c r="B74" s="19"/>
      <c r="C74" s="19"/>
      <c r="D74" s="19"/>
      <c r="E74" s="60" t="str">
        <f t="shared" si="4"/>
        <v/>
      </c>
      <c r="F74" s="20"/>
      <c r="G74" s="21"/>
      <c r="H74" s="21"/>
      <c r="I74" s="21"/>
      <c r="J74" s="235"/>
      <c r="K74" s="23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6" x14ac:dyDescent="0.2">
      <c r="A75" s="18"/>
      <c r="B75" s="19"/>
      <c r="C75" s="19"/>
      <c r="D75" s="19"/>
      <c r="E75" s="60" t="str">
        <f t="shared" si="4"/>
        <v/>
      </c>
      <c r="F75" s="20"/>
      <c r="G75" s="21"/>
      <c r="H75" s="21"/>
      <c r="I75" s="21"/>
      <c r="J75" s="235"/>
      <c r="K75" s="23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6" x14ac:dyDescent="0.2">
      <c r="A76" s="18"/>
      <c r="B76" s="19"/>
      <c r="C76" s="19"/>
      <c r="D76" s="19"/>
      <c r="E76" s="60" t="str">
        <f t="shared" si="4"/>
        <v/>
      </c>
      <c r="F76" s="20"/>
      <c r="G76" s="21"/>
      <c r="H76" s="21"/>
      <c r="I76" s="21"/>
      <c r="J76" s="235"/>
      <c r="K76" s="23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6" x14ac:dyDescent="0.2">
      <c r="A77" s="18"/>
      <c r="B77" s="19"/>
      <c r="C77" s="19"/>
      <c r="D77" s="19"/>
      <c r="E77" s="60" t="str">
        <f t="shared" si="4"/>
        <v/>
      </c>
      <c r="F77" s="20"/>
      <c r="G77" s="21"/>
      <c r="H77" s="21"/>
      <c r="I77" s="21"/>
      <c r="J77" s="235"/>
      <c r="K77" s="23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6" x14ac:dyDescent="0.2">
      <c r="A78" s="18"/>
      <c r="B78" s="19"/>
      <c r="C78" s="19"/>
      <c r="D78" s="19"/>
      <c r="E78" s="60" t="str">
        <f t="shared" si="4"/>
        <v/>
      </c>
      <c r="F78" s="20"/>
      <c r="G78" s="21"/>
      <c r="H78" s="21"/>
      <c r="I78" s="21"/>
      <c r="J78" s="235"/>
      <c r="K78" s="23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6" x14ac:dyDescent="0.2">
      <c r="A79" s="18"/>
      <c r="B79" s="19"/>
      <c r="C79" s="19"/>
      <c r="D79" s="19"/>
      <c r="E79" s="60" t="str">
        <f t="shared" si="4"/>
        <v/>
      </c>
      <c r="F79" s="20"/>
      <c r="G79" s="21"/>
      <c r="H79" s="21"/>
      <c r="I79" s="21"/>
      <c r="J79" s="235"/>
      <c r="K79" s="23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6" x14ac:dyDescent="0.2">
      <c r="A80" s="18"/>
      <c r="B80" s="19"/>
      <c r="C80" s="19"/>
      <c r="D80" s="19"/>
      <c r="E80" s="60" t="str">
        <f t="shared" si="4"/>
        <v/>
      </c>
      <c r="F80" s="20"/>
      <c r="G80" s="21"/>
      <c r="H80" s="21"/>
      <c r="I80" s="21"/>
      <c r="J80" s="235"/>
      <c r="K80" s="23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6" x14ac:dyDescent="0.2">
      <c r="A81" s="18"/>
      <c r="B81" s="19"/>
      <c r="C81" s="19"/>
      <c r="D81" s="19"/>
      <c r="E81" s="60" t="str">
        <f t="shared" si="4"/>
        <v/>
      </c>
      <c r="F81" s="20"/>
      <c r="G81" s="21"/>
      <c r="H81" s="21"/>
      <c r="I81" s="21"/>
      <c r="J81" s="235"/>
      <c r="K81" s="23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6" x14ac:dyDescent="0.2">
      <c r="A82" s="18"/>
      <c r="B82" s="19"/>
      <c r="C82" s="19"/>
      <c r="D82" s="19"/>
      <c r="E82" s="60" t="str">
        <f t="shared" si="4"/>
        <v/>
      </c>
      <c r="F82" s="20"/>
      <c r="G82" s="21"/>
      <c r="H82" s="21"/>
      <c r="I82" s="21"/>
      <c r="J82" s="235"/>
      <c r="K82" s="23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51" x14ac:dyDescent="0.2">
      <c r="A83" s="56" t="s">
        <v>18</v>
      </c>
      <c r="B83" s="57">
        <f>SUM(B84:B110)</f>
        <v>0</v>
      </c>
      <c r="C83" s="57">
        <f t="shared" ref="C83:D83" si="5">SUM(C84:C110)</f>
        <v>0</v>
      </c>
      <c r="D83" s="57">
        <f t="shared" si="5"/>
        <v>0</v>
      </c>
      <c r="E83" s="58">
        <f>SUM(E84:E98)</f>
        <v>0</v>
      </c>
      <c r="F83" s="59" t="s">
        <v>48</v>
      </c>
      <c r="G83" s="55" t="s">
        <v>71</v>
      </c>
      <c r="H83" s="55" t="s">
        <v>51</v>
      </c>
      <c r="I83" s="55" t="s">
        <v>42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6" x14ac:dyDescent="0.2">
      <c r="A84" s="18"/>
      <c r="B84" s="19"/>
      <c r="C84" s="19"/>
      <c r="D84" s="19"/>
      <c r="E84" s="60" t="str">
        <f t="shared" ref="E84:E110" si="6">IF(COUNTA(A84:D84,F84:I84)=0,"",SUM(B84:D84))</f>
        <v/>
      </c>
      <c r="F84" s="20"/>
      <c r="G84" s="21"/>
      <c r="H84" s="21"/>
      <c r="I84" s="21"/>
      <c r="J84" s="235"/>
      <c r="K84" s="23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6" x14ac:dyDescent="0.2">
      <c r="A85" s="18"/>
      <c r="B85" s="19"/>
      <c r="C85" s="19"/>
      <c r="D85" s="19"/>
      <c r="E85" s="60" t="str">
        <f t="shared" si="6"/>
        <v/>
      </c>
      <c r="F85" s="20"/>
      <c r="G85" s="21"/>
      <c r="H85" s="21"/>
      <c r="I85" s="21"/>
      <c r="J85" s="235"/>
      <c r="K85" s="23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6" x14ac:dyDescent="0.2">
      <c r="A86" s="18"/>
      <c r="B86" s="19"/>
      <c r="C86" s="19"/>
      <c r="D86" s="19"/>
      <c r="E86" s="60" t="str">
        <f t="shared" si="6"/>
        <v/>
      </c>
      <c r="F86" s="20"/>
      <c r="G86" s="21"/>
      <c r="H86" s="21"/>
      <c r="I86" s="21"/>
      <c r="J86" s="235"/>
      <c r="K86" s="23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6" x14ac:dyDescent="0.2">
      <c r="A87" s="18"/>
      <c r="B87" s="19"/>
      <c r="C87" s="19"/>
      <c r="D87" s="19"/>
      <c r="E87" s="60" t="str">
        <f t="shared" si="6"/>
        <v/>
      </c>
      <c r="F87" s="20"/>
      <c r="G87" s="21"/>
      <c r="H87" s="21"/>
      <c r="I87" s="21"/>
      <c r="J87" s="235"/>
      <c r="K87" s="23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6" x14ac:dyDescent="0.2">
      <c r="A88" s="18"/>
      <c r="B88" s="19"/>
      <c r="C88" s="19"/>
      <c r="D88" s="19"/>
      <c r="E88" s="60" t="str">
        <f t="shared" si="6"/>
        <v/>
      </c>
      <c r="F88" s="20"/>
      <c r="G88" s="21"/>
      <c r="H88" s="21"/>
      <c r="I88" s="21"/>
      <c r="J88" s="235"/>
      <c r="K88" s="23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6" x14ac:dyDescent="0.2">
      <c r="A89" s="18"/>
      <c r="B89" s="19"/>
      <c r="C89" s="19"/>
      <c r="D89" s="19"/>
      <c r="E89" s="60" t="str">
        <f t="shared" si="6"/>
        <v/>
      </c>
      <c r="F89" s="20"/>
      <c r="G89" s="21"/>
      <c r="H89" s="21"/>
      <c r="I89" s="21"/>
      <c r="J89" s="235"/>
      <c r="K89" s="23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6" x14ac:dyDescent="0.2">
      <c r="A90" s="18"/>
      <c r="B90" s="19"/>
      <c r="C90" s="19"/>
      <c r="D90" s="19"/>
      <c r="E90" s="60" t="str">
        <f t="shared" si="6"/>
        <v/>
      </c>
      <c r="F90" s="20"/>
      <c r="G90" s="21"/>
      <c r="H90" s="21"/>
      <c r="I90" s="21"/>
      <c r="J90" s="235"/>
      <c r="K90" s="23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6" x14ac:dyDescent="0.2">
      <c r="A91" s="18"/>
      <c r="B91" s="19"/>
      <c r="C91" s="19"/>
      <c r="D91" s="19"/>
      <c r="E91" s="60" t="str">
        <f t="shared" si="6"/>
        <v/>
      </c>
      <c r="F91" s="20"/>
      <c r="G91" s="21"/>
      <c r="H91" s="21"/>
      <c r="I91" s="21"/>
      <c r="J91" s="235"/>
      <c r="K91" s="23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6" x14ac:dyDescent="0.2">
      <c r="A92" s="18"/>
      <c r="B92" s="19"/>
      <c r="C92" s="19"/>
      <c r="D92" s="19"/>
      <c r="E92" s="60" t="str">
        <f t="shared" si="6"/>
        <v/>
      </c>
      <c r="F92" s="20"/>
      <c r="G92" s="21"/>
      <c r="H92" s="21"/>
      <c r="I92" s="21"/>
      <c r="J92" s="235"/>
      <c r="K92" s="23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6" x14ac:dyDescent="0.2">
      <c r="A93" s="18"/>
      <c r="B93" s="19"/>
      <c r="C93" s="19"/>
      <c r="D93" s="19"/>
      <c r="E93" s="60" t="str">
        <f t="shared" si="6"/>
        <v/>
      </c>
      <c r="F93" s="20"/>
      <c r="G93" s="21"/>
      <c r="H93" s="21"/>
      <c r="I93" s="21"/>
      <c r="J93" s="235"/>
      <c r="K93" s="23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6" x14ac:dyDescent="0.2">
      <c r="A94" s="18"/>
      <c r="B94" s="19"/>
      <c r="C94" s="19"/>
      <c r="D94" s="19"/>
      <c r="E94" s="60" t="str">
        <f t="shared" si="6"/>
        <v/>
      </c>
      <c r="F94" s="20"/>
      <c r="G94" s="21"/>
      <c r="H94" s="21"/>
      <c r="I94" s="21"/>
      <c r="J94" s="235"/>
      <c r="K94" s="23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6" x14ac:dyDescent="0.2">
      <c r="A95" s="18"/>
      <c r="B95" s="19"/>
      <c r="C95" s="19"/>
      <c r="D95" s="19"/>
      <c r="E95" s="60" t="str">
        <f t="shared" si="6"/>
        <v/>
      </c>
      <c r="F95" s="20"/>
      <c r="G95" s="21"/>
      <c r="H95" s="21"/>
      <c r="I95" s="21"/>
      <c r="J95" s="235"/>
      <c r="K95" s="23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6" x14ac:dyDescent="0.2">
      <c r="A96" s="18"/>
      <c r="B96" s="19"/>
      <c r="C96" s="19"/>
      <c r="D96" s="19"/>
      <c r="E96" s="60" t="str">
        <f t="shared" si="6"/>
        <v/>
      </c>
      <c r="F96" s="20"/>
      <c r="G96" s="21"/>
      <c r="H96" s="21"/>
      <c r="I96" s="21"/>
      <c r="J96" s="235"/>
      <c r="K96" s="23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30" ht="16" x14ac:dyDescent="0.2">
      <c r="A97" s="18"/>
      <c r="B97" s="19"/>
      <c r="C97" s="19"/>
      <c r="D97" s="19"/>
      <c r="E97" s="60" t="str">
        <f t="shared" si="6"/>
        <v/>
      </c>
      <c r="F97" s="20"/>
      <c r="G97" s="21"/>
      <c r="H97" s="21"/>
      <c r="I97" s="21"/>
      <c r="J97" s="235"/>
      <c r="K97" s="23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30" ht="16" x14ac:dyDescent="0.2">
      <c r="A98" s="18"/>
      <c r="B98" s="19"/>
      <c r="C98" s="19"/>
      <c r="D98" s="19"/>
      <c r="E98" s="60" t="str">
        <f t="shared" si="6"/>
        <v/>
      </c>
      <c r="F98" s="20"/>
      <c r="G98" s="21"/>
      <c r="H98" s="21"/>
      <c r="I98" s="21"/>
      <c r="J98" s="235"/>
      <c r="K98" s="23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30" ht="16" x14ac:dyDescent="0.2">
      <c r="A99" s="18"/>
      <c r="B99" s="19"/>
      <c r="C99" s="19"/>
      <c r="D99" s="19"/>
      <c r="E99" s="60" t="str">
        <f t="shared" si="6"/>
        <v/>
      </c>
      <c r="F99" s="20"/>
      <c r="G99" s="21"/>
      <c r="H99" s="21"/>
      <c r="I99" s="21"/>
      <c r="J99" s="235"/>
      <c r="K99" s="235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30" ht="16" x14ac:dyDescent="0.2">
      <c r="A100" s="18"/>
      <c r="B100" s="19"/>
      <c r="C100" s="19"/>
      <c r="D100" s="19"/>
      <c r="E100" s="60" t="str">
        <f t="shared" si="6"/>
        <v/>
      </c>
      <c r="F100" s="20"/>
      <c r="G100" s="21"/>
      <c r="H100" s="21"/>
      <c r="I100" s="21"/>
      <c r="J100" s="235"/>
      <c r="K100" s="23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30" ht="16" x14ac:dyDescent="0.2">
      <c r="A101" s="18"/>
      <c r="B101" s="19"/>
      <c r="C101" s="19"/>
      <c r="D101" s="19"/>
      <c r="E101" s="60" t="str">
        <f t="shared" si="6"/>
        <v/>
      </c>
      <c r="F101" s="20"/>
      <c r="G101" s="21"/>
      <c r="H101" s="21"/>
      <c r="I101" s="21"/>
      <c r="J101" s="235"/>
      <c r="K101" s="23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30" ht="16" x14ac:dyDescent="0.2">
      <c r="A102" s="18"/>
      <c r="B102" s="19"/>
      <c r="C102" s="19"/>
      <c r="D102" s="19"/>
      <c r="E102" s="60" t="str">
        <f t="shared" si="6"/>
        <v/>
      </c>
      <c r="F102" s="20"/>
      <c r="G102" s="21"/>
      <c r="H102" s="21"/>
      <c r="I102" s="21"/>
      <c r="J102" s="235"/>
      <c r="K102" s="23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30" ht="16" x14ac:dyDescent="0.2">
      <c r="A103" s="18"/>
      <c r="B103" s="19"/>
      <c r="C103" s="19"/>
      <c r="D103" s="19"/>
      <c r="E103" s="60" t="str">
        <f t="shared" si="6"/>
        <v/>
      </c>
      <c r="F103" s="20"/>
      <c r="G103" s="21"/>
      <c r="H103" s="21"/>
      <c r="I103" s="21"/>
      <c r="J103" s="235"/>
      <c r="K103" s="23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30" ht="16" x14ac:dyDescent="0.2">
      <c r="A104" s="18"/>
      <c r="B104" s="19"/>
      <c r="C104" s="19"/>
      <c r="D104" s="19"/>
      <c r="E104" s="60" t="str">
        <f t="shared" si="6"/>
        <v/>
      </c>
      <c r="F104" s="20"/>
      <c r="G104" s="21"/>
      <c r="H104" s="21"/>
      <c r="I104" s="21"/>
      <c r="J104" s="235"/>
      <c r="K104" s="23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30" ht="16" x14ac:dyDescent="0.2">
      <c r="A105" s="18"/>
      <c r="B105" s="19"/>
      <c r="C105" s="19"/>
      <c r="D105" s="19"/>
      <c r="E105" s="60" t="str">
        <f t="shared" si="6"/>
        <v/>
      </c>
      <c r="F105" s="20"/>
      <c r="G105" s="21"/>
      <c r="H105" s="21"/>
      <c r="I105" s="21"/>
      <c r="J105" s="235"/>
      <c r="K105" s="23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30" ht="16" x14ac:dyDescent="0.2">
      <c r="A106" s="18"/>
      <c r="B106" s="19"/>
      <c r="C106" s="19"/>
      <c r="D106" s="19"/>
      <c r="E106" s="60" t="str">
        <f t="shared" si="6"/>
        <v/>
      </c>
      <c r="F106" s="20"/>
      <c r="G106" s="21"/>
      <c r="H106" s="21"/>
      <c r="I106" s="21"/>
      <c r="J106" s="235"/>
      <c r="K106" s="23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30" ht="16" x14ac:dyDescent="0.2">
      <c r="A107" s="18"/>
      <c r="B107" s="19"/>
      <c r="C107" s="19"/>
      <c r="D107" s="19"/>
      <c r="E107" s="60" t="str">
        <f t="shared" si="6"/>
        <v/>
      </c>
      <c r="F107" s="20"/>
      <c r="G107" s="21"/>
      <c r="H107" s="21"/>
      <c r="I107" s="21"/>
      <c r="J107" s="235"/>
      <c r="K107" s="23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30" ht="16" x14ac:dyDescent="0.2">
      <c r="A108" s="18"/>
      <c r="B108" s="19"/>
      <c r="C108" s="19"/>
      <c r="D108" s="19"/>
      <c r="E108" s="60" t="str">
        <f t="shared" si="6"/>
        <v/>
      </c>
      <c r="F108" s="20"/>
      <c r="G108" s="21"/>
      <c r="H108" s="21"/>
      <c r="I108" s="21"/>
      <c r="J108" s="235"/>
      <c r="K108" s="23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30" ht="16" x14ac:dyDescent="0.2">
      <c r="A109" s="18"/>
      <c r="B109" s="19"/>
      <c r="C109" s="19"/>
      <c r="D109" s="19"/>
      <c r="E109" s="60" t="str">
        <f t="shared" si="6"/>
        <v/>
      </c>
      <c r="F109" s="20"/>
      <c r="G109" s="21"/>
      <c r="H109" s="21"/>
      <c r="I109" s="21"/>
      <c r="J109" s="235"/>
      <c r="K109" s="23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30" ht="16" x14ac:dyDescent="0.2">
      <c r="A110" s="18"/>
      <c r="B110" s="19"/>
      <c r="C110" s="19"/>
      <c r="D110" s="19"/>
      <c r="E110" s="60" t="str">
        <f t="shared" si="6"/>
        <v/>
      </c>
      <c r="F110" s="20"/>
      <c r="G110" s="21"/>
      <c r="H110" s="21"/>
      <c r="I110" s="21"/>
      <c r="J110" s="235"/>
      <c r="K110" s="23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30" ht="17" x14ac:dyDescent="0.2">
      <c r="A111" s="63" t="s">
        <v>114</v>
      </c>
      <c r="B111" s="64">
        <f>SUM(B4,B20,B36,B52,B68,B83)</f>
        <v>0</v>
      </c>
      <c r="C111" s="64">
        <f>SUM(C4,C20,C36,C52,C68,C83)</f>
        <v>0</v>
      </c>
      <c r="D111" s="64">
        <f>SUM(D4,D20,D36,D52,D68,D83)</f>
        <v>0</v>
      </c>
      <c r="E111" s="64">
        <f>SUM(B111:D111)</f>
        <v>0</v>
      </c>
      <c r="F111" s="6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30" ht="16" x14ac:dyDescent="0.2">
      <c r="F112" s="12"/>
      <c r="G112" s="12"/>
      <c r="H112" s="12"/>
      <c r="I112" s="12"/>
      <c r="J112" s="12"/>
      <c r="K112" s="6"/>
      <c r="L112" s="14"/>
      <c r="M112" s="14"/>
      <c r="N112" s="1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6" x14ac:dyDescent="0.2">
      <c r="F113" s="12"/>
      <c r="G113" s="12"/>
      <c r="H113" s="12"/>
      <c r="I113" s="12"/>
      <c r="J113" s="12"/>
      <c r="K113" s="6"/>
      <c r="L113" s="14"/>
      <c r="M113" s="14"/>
      <c r="N113" s="1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48" x14ac:dyDescent="0.2">
      <c r="A114" s="52"/>
      <c r="B114" s="53" t="s">
        <v>10</v>
      </c>
      <c r="C114" s="53" t="s">
        <v>22</v>
      </c>
      <c r="D114" s="53" t="s">
        <v>23</v>
      </c>
      <c r="E114" s="53" t="s">
        <v>24</v>
      </c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30" ht="16" x14ac:dyDescent="0.2">
      <c r="A115" s="65" t="s">
        <v>31</v>
      </c>
      <c r="B115" s="66">
        <f>SUM(B4,B20,B36,B52,B68,B83)</f>
        <v>0</v>
      </c>
      <c r="C115" s="66">
        <f>SUM(C4,C20,C36,C52,C68,C83)</f>
        <v>0</v>
      </c>
      <c r="D115" s="66">
        <f>SUM(D4,D20,D36,D52,D68,D83)</f>
        <v>0</v>
      </c>
      <c r="E115" s="58">
        <f>SUM(B115:D115)</f>
        <v>0</v>
      </c>
      <c r="F115" s="1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30" ht="32" x14ac:dyDescent="0.2">
      <c r="A116" s="65" t="s">
        <v>92</v>
      </c>
      <c r="B116" s="22"/>
      <c r="C116" s="22">
        <v>0</v>
      </c>
      <c r="D116" s="22">
        <v>0</v>
      </c>
      <c r="E116" s="67">
        <f>SUM(B116:D116)</f>
        <v>0</v>
      </c>
      <c r="F116" s="6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30" ht="17" x14ac:dyDescent="0.2">
      <c r="A117" s="65" t="s">
        <v>32</v>
      </c>
      <c r="B117" s="68">
        <f>B115+B116</f>
        <v>0</v>
      </c>
      <c r="C117" s="58">
        <f>C115+C116</f>
        <v>0</v>
      </c>
      <c r="D117" s="58">
        <f>D115+D116</f>
        <v>0</v>
      </c>
      <c r="E117" s="69">
        <f>SUM(B117:D117)</f>
        <v>0</v>
      </c>
      <c r="F117" s="6" t="str">
        <f>IF(B117+E125&lt;&gt;E117,"Error: total budget does not equal total ENOUGH funding + total Non-ENOUGH revenue","")</f>
        <v/>
      </c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30" ht="16" x14ac:dyDescent="0.2">
      <c r="F118" s="6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30" ht="32" x14ac:dyDescent="0.2">
      <c r="A119" s="65" t="s">
        <v>33</v>
      </c>
      <c r="B119" s="237"/>
      <c r="C119" s="70"/>
      <c r="D119" s="70"/>
      <c r="E119" s="70"/>
      <c r="F119" s="6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30" ht="16" x14ac:dyDescent="0.2">
      <c r="A120" s="19"/>
      <c r="B120" s="238"/>
      <c r="C120" s="23"/>
      <c r="D120" s="23"/>
      <c r="E120" s="58">
        <f>SUM(B120:D120)</f>
        <v>0</v>
      </c>
      <c r="F120" s="7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30" ht="16" x14ac:dyDescent="0.2">
      <c r="A121" s="19"/>
      <c r="B121" s="238"/>
      <c r="C121" s="23"/>
      <c r="D121" s="23"/>
      <c r="E121" s="58">
        <f t="shared" ref="E121:E124" si="7">SUM(B121:D121)</f>
        <v>0</v>
      </c>
      <c r="F121" s="7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30" ht="16" x14ac:dyDescent="0.2">
      <c r="A122" s="19"/>
      <c r="B122" s="238"/>
      <c r="C122" s="23"/>
      <c r="D122" s="23"/>
      <c r="E122" s="58">
        <f t="shared" si="7"/>
        <v>0</v>
      </c>
      <c r="F122" s="7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30" ht="16" x14ac:dyDescent="0.2">
      <c r="A123" s="19"/>
      <c r="B123" s="238"/>
      <c r="C123" s="23"/>
      <c r="D123" s="23"/>
      <c r="E123" s="58">
        <f t="shared" si="7"/>
        <v>0</v>
      </c>
      <c r="F123" s="7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30" ht="16" x14ac:dyDescent="0.2">
      <c r="A124" s="19"/>
      <c r="B124" s="238"/>
      <c r="C124" s="23"/>
      <c r="D124" s="23"/>
      <c r="E124" s="58">
        <f t="shared" si="7"/>
        <v>0</v>
      </c>
      <c r="F124" s="7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30" ht="34" x14ac:dyDescent="0.2">
      <c r="A125" s="89" t="s">
        <v>34</v>
      </c>
      <c r="B125" s="237"/>
      <c r="C125" s="70">
        <f>SUM(C120:C124)</f>
        <v>0</v>
      </c>
      <c r="D125" s="70">
        <f>SUM(D120:D124)</f>
        <v>0</v>
      </c>
      <c r="E125" s="68">
        <f>SUM(E120:E124)</f>
        <v>0</v>
      </c>
      <c r="F125" s="7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30" ht="16" x14ac:dyDescent="0.2">
      <c r="A126" s="73"/>
      <c r="B126" s="73"/>
      <c r="C126" s="74"/>
      <c r="D126" s="74"/>
      <c r="E126" s="74"/>
      <c r="F126" s="7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30" ht="16" x14ac:dyDescent="0.2">
      <c r="A127" s="201"/>
      <c r="B127" s="202"/>
      <c r="C127" s="203"/>
      <c r="D127" s="203"/>
      <c r="E127" s="203"/>
      <c r="F127" s="20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30" ht="32" x14ac:dyDescent="0.2">
      <c r="A128" s="76" t="s">
        <v>75</v>
      </c>
      <c r="B128" s="77"/>
      <c r="C128" s="78"/>
      <c r="D128" s="77"/>
      <c r="E128" s="77"/>
      <c r="F128" s="44"/>
      <c r="H128" s="4"/>
      <c r="I128" s="4"/>
      <c r="K128" s="4"/>
      <c r="L128" s="4"/>
      <c r="M128" s="4"/>
      <c r="N128" s="4"/>
      <c r="O128" s="4"/>
      <c r="P128" s="4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</row>
    <row r="129" spans="1:30" ht="80" x14ac:dyDescent="0.2">
      <c r="A129" s="204" t="s">
        <v>76</v>
      </c>
      <c r="B129" s="79"/>
      <c r="C129" s="80"/>
      <c r="D129" s="79"/>
      <c r="E129" s="79"/>
      <c r="F129" s="79"/>
      <c r="G129" s="79"/>
      <c r="H129" s="79"/>
      <c r="I129" s="79"/>
      <c r="J129" s="79"/>
      <c r="L129" s="14"/>
      <c r="M129" s="4"/>
      <c r="N129" s="4"/>
      <c r="O129" s="4"/>
      <c r="P129" s="4"/>
      <c r="Q129" s="4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</row>
    <row r="130" spans="1:30" ht="80" x14ac:dyDescent="0.2">
      <c r="A130" s="204" t="s">
        <v>77</v>
      </c>
      <c r="B130" s="79"/>
      <c r="C130" s="80"/>
      <c r="D130" s="79"/>
      <c r="E130" s="79"/>
      <c r="F130" s="79"/>
      <c r="G130" s="79"/>
      <c r="H130" s="79"/>
      <c r="I130" s="79"/>
      <c r="J130" s="79"/>
      <c r="L130" s="14"/>
      <c r="M130" s="4"/>
      <c r="N130" s="4"/>
      <c r="O130" s="4"/>
      <c r="P130" s="4"/>
      <c r="Q130" s="4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</row>
    <row r="131" spans="1:30" ht="32" x14ac:dyDescent="0.2">
      <c r="A131" s="81" t="s">
        <v>78</v>
      </c>
      <c r="B131" s="82" t="s">
        <v>79</v>
      </c>
      <c r="C131" s="81" t="s">
        <v>80</v>
      </c>
      <c r="D131" s="82" t="s">
        <v>81</v>
      </c>
      <c r="E131" s="83" t="s">
        <v>82</v>
      </c>
      <c r="F131" s="83" t="s">
        <v>83</v>
      </c>
      <c r="G131" s="83" t="s">
        <v>84</v>
      </c>
      <c r="H131" s="84" t="s">
        <v>85</v>
      </c>
      <c r="I131" s="85" t="s">
        <v>159</v>
      </c>
      <c r="J131" s="84" t="s">
        <v>160</v>
      </c>
      <c r="L131" s="44"/>
      <c r="M131" s="4"/>
      <c r="N131" s="4"/>
      <c r="O131" s="4"/>
      <c r="P131" s="4"/>
      <c r="Q131" s="4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</row>
    <row r="132" spans="1:30" ht="16" x14ac:dyDescent="0.2">
      <c r="A132" s="86">
        <v>1</v>
      </c>
      <c r="B132" s="40"/>
      <c r="C132" s="18"/>
      <c r="D132" s="87" t="str">
        <f t="shared" ref="D132:D140" si="8">IF(C132="","",SUMIF($A$5:$A$110,C132,$E$5:$E$110))</f>
        <v/>
      </c>
      <c r="E132" s="42"/>
      <c r="F132" s="88" t="str">
        <f t="shared" ref="F132:F140" si="9">IF(OR(D132="",E132=""),"",E132-D132)</f>
        <v/>
      </c>
      <c r="G132" s="31"/>
      <c r="H132" s="28"/>
      <c r="I132" s="28"/>
      <c r="J132" s="28"/>
      <c r="L132" s="14"/>
      <c r="M132" s="4"/>
      <c r="N132" s="4"/>
      <c r="O132" s="4"/>
      <c r="P132" s="4"/>
      <c r="Q132" s="14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</row>
    <row r="133" spans="1:30" ht="16" x14ac:dyDescent="0.2">
      <c r="A133" s="86">
        <v>2</v>
      </c>
      <c r="B133" s="40"/>
      <c r="C133" s="18"/>
      <c r="D133" s="87" t="str">
        <f t="shared" si="8"/>
        <v/>
      </c>
      <c r="E133" s="42"/>
      <c r="F133" s="88" t="str">
        <f t="shared" si="9"/>
        <v/>
      </c>
      <c r="G133" s="31"/>
      <c r="H133" s="28"/>
      <c r="I133" s="28"/>
      <c r="J133" s="28"/>
      <c r="L133" s="14"/>
      <c r="M133" s="4"/>
      <c r="N133" s="4"/>
      <c r="O133" s="4"/>
      <c r="P133" s="4"/>
      <c r="Q133" s="14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</row>
    <row r="134" spans="1:30" ht="16" x14ac:dyDescent="0.2">
      <c r="A134" s="86">
        <v>3</v>
      </c>
      <c r="B134" s="40"/>
      <c r="C134" s="40"/>
      <c r="D134" s="87" t="str">
        <f t="shared" si="8"/>
        <v/>
      </c>
      <c r="E134" s="42"/>
      <c r="F134" s="88" t="str">
        <f t="shared" si="9"/>
        <v/>
      </c>
      <c r="G134" s="31"/>
      <c r="H134" s="28"/>
      <c r="I134" s="28"/>
      <c r="J134" s="28"/>
      <c r="L134" s="14"/>
      <c r="M134" s="4"/>
      <c r="N134" s="4"/>
      <c r="O134" s="4"/>
      <c r="P134" s="4"/>
      <c r="Q134" s="14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</row>
    <row r="135" spans="1:30" ht="16" x14ac:dyDescent="0.2">
      <c r="A135" s="86">
        <v>4</v>
      </c>
      <c r="B135" s="40"/>
      <c r="C135" s="40"/>
      <c r="D135" s="87" t="str">
        <f t="shared" si="8"/>
        <v/>
      </c>
      <c r="E135" s="42"/>
      <c r="F135" s="88" t="str">
        <f t="shared" si="9"/>
        <v/>
      </c>
      <c r="G135" s="31"/>
      <c r="H135" s="28"/>
      <c r="I135" s="28"/>
      <c r="J135" s="28"/>
      <c r="L135" s="14"/>
      <c r="M135" s="4"/>
      <c r="N135" s="4"/>
      <c r="O135" s="4"/>
      <c r="P135" s="4"/>
      <c r="Q135" s="14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</row>
    <row r="136" spans="1:30" ht="16" x14ac:dyDescent="0.2">
      <c r="A136" s="86">
        <v>5</v>
      </c>
      <c r="B136" s="40"/>
      <c r="C136" s="40"/>
      <c r="D136" s="87" t="str">
        <f t="shared" si="8"/>
        <v/>
      </c>
      <c r="E136" s="42"/>
      <c r="F136" s="88" t="str">
        <f t="shared" si="9"/>
        <v/>
      </c>
      <c r="G136" s="31"/>
      <c r="H136" s="28"/>
      <c r="I136" s="28"/>
      <c r="J136" s="28"/>
      <c r="L136" s="14"/>
      <c r="M136" s="4"/>
      <c r="N136" s="4"/>
      <c r="O136" s="4"/>
      <c r="P136" s="4"/>
      <c r="Q136" s="14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</row>
    <row r="137" spans="1:30" ht="16" x14ac:dyDescent="0.2">
      <c r="A137" s="86">
        <v>6</v>
      </c>
      <c r="B137" s="40"/>
      <c r="C137" s="40"/>
      <c r="D137" s="87" t="str">
        <f t="shared" si="8"/>
        <v/>
      </c>
      <c r="E137" s="42"/>
      <c r="F137" s="88" t="str">
        <f t="shared" si="9"/>
        <v/>
      </c>
      <c r="G137" s="31"/>
      <c r="H137" s="28"/>
      <c r="I137" s="28"/>
      <c r="J137" s="28"/>
      <c r="L137" s="14"/>
      <c r="M137" s="4"/>
      <c r="N137" s="4"/>
      <c r="O137" s="4"/>
      <c r="P137" s="4"/>
      <c r="Q137" s="14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</row>
    <row r="138" spans="1:30" ht="16" x14ac:dyDescent="0.2">
      <c r="A138" s="86">
        <v>7</v>
      </c>
      <c r="B138" s="40"/>
      <c r="C138" s="40"/>
      <c r="D138" s="87" t="str">
        <f t="shared" si="8"/>
        <v/>
      </c>
      <c r="E138" s="42"/>
      <c r="F138" s="88" t="str">
        <f t="shared" si="9"/>
        <v/>
      </c>
      <c r="G138" s="31"/>
      <c r="H138" s="28"/>
      <c r="I138" s="28"/>
      <c r="J138" s="28"/>
      <c r="L138" s="14"/>
      <c r="M138" s="4"/>
      <c r="N138" s="4"/>
      <c r="O138" s="4"/>
      <c r="P138" s="4"/>
      <c r="Q138" s="14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</row>
    <row r="139" spans="1:30" ht="16" x14ac:dyDescent="0.2">
      <c r="A139" s="86">
        <v>8</v>
      </c>
      <c r="B139" s="40"/>
      <c r="C139" s="40"/>
      <c r="D139" s="87" t="str">
        <f t="shared" si="8"/>
        <v/>
      </c>
      <c r="E139" s="42"/>
      <c r="F139" s="88" t="str">
        <f t="shared" si="9"/>
        <v/>
      </c>
      <c r="G139" s="31"/>
      <c r="H139" s="28"/>
      <c r="I139" s="28"/>
      <c r="J139" s="28"/>
      <c r="L139" s="14"/>
      <c r="M139" s="14"/>
      <c r="N139" s="14"/>
      <c r="O139" s="14"/>
      <c r="P139" s="14"/>
      <c r="Q139" s="14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</row>
    <row r="140" spans="1:30" ht="16" x14ac:dyDescent="0.2">
      <c r="A140" s="86">
        <v>8</v>
      </c>
      <c r="B140" s="40"/>
      <c r="C140" s="40"/>
      <c r="D140" s="87" t="str">
        <f t="shared" si="8"/>
        <v/>
      </c>
      <c r="E140" s="42"/>
      <c r="F140" s="88" t="str">
        <f t="shared" si="9"/>
        <v/>
      </c>
      <c r="G140" s="31"/>
      <c r="H140" s="28"/>
      <c r="I140" s="28"/>
      <c r="J140" s="28"/>
      <c r="L140" s="14"/>
      <c r="M140" s="14"/>
      <c r="N140" s="14"/>
      <c r="O140" s="14"/>
      <c r="P140" s="14"/>
      <c r="Q140" s="14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</row>
    <row r="141" spans="1:30" ht="16" x14ac:dyDescent="0.2">
      <c r="A141"/>
      <c r="B141"/>
      <c r="C141"/>
      <c r="D141"/>
      <c r="E141"/>
      <c r="F141"/>
      <c r="G141"/>
      <c r="H141"/>
      <c r="I141"/>
      <c r="J141"/>
      <c r="K141"/>
    </row>
    <row r="142" spans="1:30" ht="16.5" customHeight="1" x14ac:dyDescent="0.2">
      <c r="A142"/>
      <c r="B142"/>
      <c r="C142"/>
      <c r="D142"/>
      <c r="E142"/>
      <c r="F142"/>
      <c r="G142"/>
      <c r="H142"/>
      <c r="I142"/>
      <c r="J142"/>
      <c r="K142"/>
    </row>
    <row r="143" spans="1:30" ht="15.75" customHeight="1" x14ac:dyDescent="0.2">
      <c r="A143"/>
      <c r="B143"/>
      <c r="C143"/>
      <c r="D143"/>
      <c r="E143"/>
      <c r="F143"/>
      <c r="G143"/>
      <c r="H143"/>
      <c r="I143"/>
      <c r="J143"/>
      <c r="K143"/>
    </row>
    <row r="144" spans="1:30" ht="15.75" customHeight="1" x14ac:dyDescent="0.2">
      <c r="A144"/>
      <c r="B144"/>
      <c r="C144"/>
      <c r="D144"/>
      <c r="E144"/>
      <c r="F144"/>
      <c r="G144"/>
      <c r="H144"/>
      <c r="I144"/>
      <c r="J144"/>
      <c r="K144"/>
    </row>
    <row r="145" spans="1:11" ht="15.75" customHeight="1" x14ac:dyDescent="0.2">
      <c r="A145"/>
      <c r="B145"/>
      <c r="C145"/>
      <c r="D145"/>
      <c r="E145"/>
      <c r="F145"/>
      <c r="G145"/>
      <c r="H145"/>
      <c r="I145"/>
      <c r="J145"/>
      <c r="K145"/>
    </row>
    <row r="146" spans="1:11" ht="15.75" customHeight="1" x14ac:dyDescent="0.2">
      <c r="A146"/>
      <c r="B146"/>
      <c r="C146"/>
      <c r="D146"/>
      <c r="E146"/>
      <c r="F146"/>
      <c r="G146"/>
      <c r="H146"/>
      <c r="I146"/>
      <c r="J146"/>
      <c r="K146"/>
    </row>
    <row r="147" spans="1:11" ht="15.75" customHeight="1" x14ac:dyDescent="0.2">
      <c r="F147" s="16"/>
    </row>
    <row r="148" spans="1:11" ht="15.75" customHeight="1" x14ac:dyDescent="0.2">
      <c r="F148" s="16"/>
    </row>
    <row r="149" spans="1:11" ht="15.75" customHeight="1" x14ac:dyDescent="0.2">
      <c r="F149" s="16"/>
    </row>
    <row r="150" spans="1:11" ht="15.75" customHeight="1" x14ac:dyDescent="0.2"/>
    <row r="151" spans="1:11" ht="15.75" customHeight="1" x14ac:dyDescent="0.2"/>
    <row r="152" spans="1:11" ht="15.75" customHeight="1" x14ac:dyDescent="0.2"/>
    <row r="153" spans="1:11" ht="15.75" customHeight="1" x14ac:dyDescent="0.2"/>
    <row r="154" spans="1:11" ht="15.75" customHeight="1" x14ac:dyDescent="0.2"/>
    <row r="155" spans="1:11" ht="15.75" customHeight="1" x14ac:dyDescent="0.2"/>
    <row r="156" spans="1:11" ht="15.75" customHeight="1" x14ac:dyDescent="0.2"/>
    <row r="157" spans="1:11" ht="15.75" customHeight="1" x14ac:dyDescent="0.2"/>
    <row r="158" spans="1:11" ht="15.75" customHeight="1" x14ac:dyDescent="0.2"/>
    <row r="159" spans="1:11" ht="15.75" customHeight="1" x14ac:dyDescent="0.2"/>
    <row r="160" spans="1:11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spans="1:7" ht="15.75" customHeight="1" x14ac:dyDescent="0.2"/>
    <row r="1090" spans="1:7" ht="15.75" customHeight="1" x14ac:dyDescent="0.2"/>
    <row r="1091" spans="1:7" ht="15.75" customHeight="1" x14ac:dyDescent="0.2"/>
    <row r="1092" spans="1:7" ht="15.75" customHeight="1" x14ac:dyDescent="0.2"/>
    <row r="1093" spans="1:7" ht="15.75" customHeight="1" x14ac:dyDescent="0.2"/>
    <row r="1094" spans="1:7" ht="15.75" customHeight="1" x14ac:dyDescent="0.2"/>
    <row r="1095" spans="1:7" ht="15.75" customHeight="1" x14ac:dyDescent="0.2">
      <c r="A1095" s="1"/>
      <c r="B1095" s="8"/>
      <c r="C1095" s="8"/>
      <c r="D1095" s="8"/>
      <c r="E1095" s="8"/>
      <c r="F1095" s="16"/>
      <c r="G1095" s="15"/>
    </row>
  </sheetData>
  <sheetProtection algorithmName="SHA-512" hashValue="Cf3Nc5sxePljdmsL6DiNo2qWG1TcASTjHK6rh35jkYdrlYyU7dO10NzWLGOESF4nQc+joDij7dUVm3i0nC76yg==" saltValue="+1U62gKq5Z7ncTLXY4HxgQ==" spinCount="100000" sheet="1" objects="1" scenarios="1"/>
  <dataValidations count="4">
    <dataValidation type="list" allowBlank="1" showInputMessage="1" showErrorMessage="1" sqref="G52" xr:uid="{6C041431-37AC-2946-9F18-81B76E05E1A9}">
      <formula1>#REF!</formula1>
    </dataValidation>
    <dataValidation type="list" allowBlank="1" showInputMessage="1" showErrorMessage="1" sqref="J132:J140" xr:uid="{742B11D2-3BAD-C04C-82FC-403396A5B976}">
      <formula1>"Draft,Submitted,Under Review,Approved,Denied"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I132:I140" xr:uid="{377FC514-12A9-EB42-A68C-E88308251247}">
      <formula1>"ENOUGH Funding,Non-ENOUGH Cash Contribution,Non-ENOUGH In-Kind"</formula1>
    </dataValidation>
    <dataValidation type="list" allowBlank="1" showInputMessage="1" showErrorMessage="1" sqref="G132:G140" xr:uid="{7AB5A480-F6AD-CB46-B1D8-9E38F62A8020}">
      <formula1>"Reallocation,Underbudgeted originally,Scope change,Staffing change,Vendor/price change,Timing change,Compliance/procurement issue,Other"</formula1>
    </dataValidation>
  </dataValidations>
  <pageMargins left="0.7" right="0.7" top="0.75" bottom="0.75" header="0" footer="0"/>
  <pageSetup scale="5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D1095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22.5" style="4" customWidth="1"/>
    <col min="2" max="2" width="40" style="12" customWidth="1"/>
    <col min="3" max="5" width="15.83203125" style="12" customWidth="1"/>
    <col min="6" max="6" width="15.83203125" style="17" customWidth="1"/>
    <col min="7" max="7" width="31.6640625" style="14" customWidth="1"/>
    <col min="8" max="8" width="21.6640625" style="14" customWidth="1"/>
    <col min="9" max="9" width="15.83203125" style="14" customWidth="1"/>
    <col min="10" max="10" width="20.83203125" style="14" customWidth="1"/>
    <col min="11" max="11" width="31.6640625" style="14" customWidth="1"/>
    <col min="12" max="12" width="20.83203125" customWidth="1"/>
    <col min="13" max="13" width="21.6640625" customWidth="1"/>
    <col min="14" max="14" width="38.33203125" customWidth="1"/>
    <col min="15" max="27" width="0" hidden="1" customWidth="1"/>
  </cols>
  <sheetData>
    <row r="1" spans="1:26" ht="40" x14ac:dyDescent="0.25">
      <c r="A1" s="43" t="s">
        <v>152</v>
      </c>
      <c r="B1" s="49"/>
      <c r="C1" s="49"/>
      <c r="D1" s="49"/>
      <c r="E1" s="49"/>
      <c r="F1" s="49"/>
      <c r="G1" s="49"/>
      <c r="H1" s="49"/>
      <c r="I1" s="49"/>
      <c r="J1" s="4"/>
      <c r="K1" s="4" t="str" cm="1">
        <f t="array" ref="K1:Y1">_xlfn.LET(_xlpm.org,"Partner 1",_xlpm.blank,_xlfn.HSTACK("","","","","","","","","","","","","","",""),_xlpm.personnel,_xlfn.HSTACK(IF(TRIM($A$5:$A$19)&lt;&gt;"",_xlpm.org,""),IF(TRIM($A$5:$A$19)&lt;&gt;"","Personnel",""),IF(TRIM($A$5:$A$19)="","",$A$5:$A$19),$B$5:$E$19,IF($F$5:$F$19="","",$F$5:$F$19),IF(TRIM($A$5:$A$19)&lt;&gt;"","",""),IF($G$5:$G$19="","",$G$5:$G$19),IF($H$5:$H$19="","",$H$5:$H$19),IF(TRIM($A$5:$A$19)="","",ROW($A$5:$A$19)),IF(TRIM($A$5:$A$19)&lt;&gt;"","",""),IF(TRIM($A$5:$A$19)&lt;&gt;"","Use primary program",""),IF($I$5:$I$19="","",$I$5:$I$19)),_xlpm.opx,_xlfn.HSTACK(IF(TRIM($A$21:$A$35)&lt;&gt;"",_xlpm.org,""),IF(TRIM($A$21:$A$35)&lt;&gt;"","Operating Expenses",""),IF(TRIM($A$21:$A$35)="","",$A$21:$A$35),$B$21:$E$35,IF($F$21:$F$35="","",$F$21:$F$35),IF(TRIM($A$21:$A$35)&lt;&gt;"","",""),IF($G$21:$G$35="","",$G$21:$G$35),IF($H$21:$H$35="","",$H$21:$H$35),IF(TRIM($A$21:$A$35)="","",ROW($A$21:$A$35)),IF(TRIM($A$21:$A$35)&lt;&gt;"","",""),IF(TRIM($A$21:$A$35)&lt;&gt;"","Use primary program",""),IF($I$21:$I$35="","",$I$21:$I$35)),_xlpm.travel,_xlfn.HSTACK(IF(TRIM($A$37:$A$51)&lt;&gt;"",_xlpm.org,""),IF(TRIM($A$37:$A$51)&lt;&gt;"","Travel",""),IF(TRIM($A$37:$A$51)="","",$A$37:$A$51),$B$37:$E$51,IF($F$37:$F$51="","",$F$37:$F$51),IF(TRIM($A$37:$A$51)&lt;&gt;"","",""),IF($G$37:$G$51="","",$G$37:$G$51),IF($H$37:$H$51="","",$H$37:$H$51),IF(TRIM($A$37:$A$51)="","",ROW($A$37:$A$51)),IF(TRIM($A$37:$A$51)&lt;&gt;"","",""),IF(TRIM($A$37:$A$51)&lt;&gt;"","Use primary program",""),IF($I$37:$I$51="","",$I$37:$I$51)),_xlpm.professional,_xlfn.HSTACK(IF(TRIM($A$53:$A$67)&lt;&gt;"",_xlpm.org,""),IF(TRIM($A$53:$A$67)&lt;&gt;"","Professional Services",""),IF(TRIM($A$53:$A$67)="","",$A$53:$A$67),$B$53:$E$67,IF($F$53:$F$67="","",$F$53:$F$67),IF(TRIM($A$53:$A$67)&lt;&gt;"","",""),IF($G$53:$G$67="","",$G$53:$G$67),IF($H$53:$H$67="","",$H$53:$H$67),IF(TRIM($A$53:$A$67)="","",ROW($A$53:$A$67)),IF(TRIM($A$53:$A$67)&lt;&gt;"","",""),IF(TRIM($A$53:$A$67)&lt;&gt;"","Use primary program",""),IF($I$53:$I$67="","",$I$53:$I$67)),_xlpm.equipment,_xlfn.HSTACK(IF(TRIM($A$69:$A$82)&lt;&gt;"",_xlpm.org,""),IF(TRIM($A$69:$A$82)&lt;&gt;"","Equipment",""),IF(TRIM($A$69:$A$82)="","",$A$69:$A$82),$B$69:$E$82,IF($F$69:$F$82="","",$F$69:$F$82),IF(TRIM($A$69:$A$82)&lt;&gt;"","",""),IF($G$69:$G$82="","",$G$69:$G$82),IF($H$69:$H$82="","",$H$69:$H$82),IF(TRIM($A$69:$A$82)="","",ROW($A$69:$A$82)),IF(TRIM($A$69:$A$82)&lt;&gt;"","",""),IF(TRIM($A$69:$A$82)&lt;&gt;"","Use primary program",""),IF($I$69:$I$82="","",$I$69:$I$82)),_xlpm.other,_xlfn.HSTACK(IF(TRIM($A$84:$A$98)&lt;&gt;"",_xlpm.org,""),IF(TRIM($A$84:$A$98)&lt;&gt;"","Other",""),IF(TRIM($A$84:$A$98)="","",$A$84:$A$98),$B$84:$E$98,IF($F$84:$F$98="","",$F$84:$F$98),IF(TRIM($A$84:$A$98)&lt;&gt;"","",""),IF($G$84:$G$98="","",$G$84:$G$98),IF($H$84:$H$98="","",$H$84:$H$98),IF(TRIM($A$84:$A$98)="","",ROW($A$84:$A$98)),IF(TRIM($A$84:$A$98)&lt;&gt;"","",""),IF(TRIM($A$84:$A$98)&lt;&gt;"","Use primary program",""),IF($I$84:$I$98="","",$I$84:$I$98)),_xlpm.src,_xlfn.VSTACK(_xlpm.personnel,_xlpm.opx,_xlpm.travel,_xlpm.professional,_xlpm.equipment,_xlpm.other),IFERROR(_xlfn._xlws.FILTER(_xlpm.src,INDEX(_xlpm.src,,3)&lt;&gt;""),_xlpm.blank))</f>
        <v/>
      </c>
      <c r="L1" s="4" t="str">
        <v/>
      </c>
      <c r="M1" s="4" t="str">
        <v/>
      </c>
      <c r="N1" s="4" t="str">
        <v/>
      </c>
      <c r="O1" s="4" t="str">
        <v/>
      </c>
      <c r="P1" s="4" t="str">
        <v/>
      </c>
      <c r="Q1" s="4" t="str">
        <v/>
      </c>
      <c r="R1" s="4" t="str">
        <v/>
      </c>
      <c r="S1" s="4" t="str">
        <v/>
      </c>
      <c r="T1" s="4" t="str">
        <v/>
      </c>
      <c r="U1" s="4" t="str">
        <v/>
      </c>
      <c r="V1" s="4" t="str">
        <v/>
      </c>
      <c r="W1" s="4" t="str">
        <v/>
      </c>
      <c r="X1" s="4" t="str">
        <v/>
      </c>
      <c r="Y1" s="4" t="str">
        <v/>
      </c>
      <c r="Z1" s="4"/>
    </row>
    <row r="2" spans="1:26" ht="85" x14ac:dyDescent="0.2">
      <c r="A2" s="50"/>
      <c r="B2" s="50"/>
      <c r="C2" s="50"/>
      <c r="D2" s="50"/>
      <c r="E2" s="50"/>
      <c r="F2" s="50"/>
      <c r="G2" s="51" t="s">
        <v>72</v>
      </c>
      <c r="H2" s="51" t="s">
        <v>73</v>
      </c>
      <c r="I2" s="51" t="s">
        <v>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51" x14ac:dyDescent="0.2">
      <c r="A3" s="52"/>
      <c r="B3" s="53" t="s">
        <v>10</v>
      </c>
      <c r="C3" s="53" t="s">
        <v>22</v>
      </c>
      <c r="D3" s="53" t="s">
        <v>23</v>
      </c>
      <c r="E3" s="53" t="s">
        <v>24</v>
      </c>
      <c r="F3" s="54" t="s">
        <v>161</v>
      </c>
      <c r="G3" s="55" t="s">
        <v>40</v>
      </c>
      <c r="H3" s="55" t="s">
        <v>41</v>
      </c>
      <c r="I3" s="55" t="s">
        <v>42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34" x14ac:dyDescent="0.2">
      <c r="A4" s="56" t="s">
        <v>13</v>
      </c>
      <c r="B4" s="57">
        <f>SUM(B5:B19)</f>
        <v>0</v>
      </c>
      <c r="C4" s="57">
        <f>SUM(C5:C19)</f>
        <v>0</v>
      </c>
      <c r="D4" s="57">
        <f>SUM(D5:D19)</f>
        <v>0</v>
      </c>
      <c r="E4" s="58">
        <f>SUM(E5:E19)</f>
        <v>0</v>
      </c>
      <c r="F4" s="59" t="s">
        <v>67</v>
      </c>
      <c r="G4" s="55" t="s">
        <v>68</v>
      </c>
      <c r="H4" s="55" t="s">
        <v>69</v>
      </c>
      <c r="I4" s="55" t="s">
        <v>70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6" x14ac:dyDescent="0.2">
      <c r="A5" s="18"/>
      <c r="B5" s="19"/>
      <c r="C5" s="19"/>
      <c r="D5" s="19"/>
      <c r="E5" s="60" t="str">
        <f t="shared" ref="E5:E17" si="0">IF(COUNTA(A5:D5,F5:I5)=0,"",SUM(B5:D5))</f>
        <v/>
      </c>
      <c r="F5" s="20"/>
      <c r="G5" s="21"/>
      <c r="H5" s="21"/>
      <c r="I5" s="21"/>
      <c r="J5" s="235"/>
      <c r="K5" s="23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6" x14ac:dyDescent="0.2">
      <c r="A6" s="18"/>
      <c r="B6" s="19"/>
      <c r="C6" s="19"/>
      <c r="D6" s="19"/>
      <c r="E6" s="60" t="str">
        <f t="shared" si="0"/>
        <v/>
      </c>
      <c r="F6" s="20"/>
      <c r="G6" s="21"/>
      <c r="H6" s="21"/>
      <c r="I6" s="21"/>
      <c r="J6" s="235"/>
      <c r="K6" s="235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6" x14ac:dyDescent="0.2">
      <c r="A7" s="18"/>
      <c r="B7" s="19"/>
      <c r="C7" s="19"/>
      <c r="D7" s="19"/>
      <c r="E7" s="60" t="str">
        <f t="shared" si="0"/>
        <v/>
      </c>
      <c r="F7" s="20"/>
      <c r="G7" s="21"/>
      <c r="H7" s="21"/>
      <c r="I7" s="21"/>
      <c r="J7" s="235"/>
      <c r="K7" s="23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6" x14ac:dyDescent="0.2">
      <c r="A8" s="18"/>
      <c r="B8" s="19"/>
      <c r="C8" s="19"/>
      <c r="D8" s="19"/>
      <c r="E8" s="60" t="str">
        <f t="shared" si="0"/>
        <v/>
      </c>
      <c r="F8" s="20"/>
      <c r="G8" s="21"/>
      <c r="H8" s="21"/>
      <c r="I8" s="21"/>
      <c r="J8" s="235"/>
      <c r="K8" s="235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" x14ac:dyDescent="0.2">
      <c r="A9" s="18"/>
      <c r="B9" s="19"/>
      <c r="C9" s="19"/>
      <c r="D9" s="19"/>
      <c r="E9" s="60" t="str">
        <f t="shared" si="0"/>
        <v/>
      </c>
      <c r="F9" s="20"/>
      <c r="G9" s="21"/>
      <c r="H9" s="21"/>
      <c r="I9" s="21"/>
      <c r="J9" s="235"/>
      <c r="K9" s="235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6" x14ac:dyDescent="0.2">
      <c r="A10" s="18"/>
      <c r="B10" s="19"/>
      <c r="C10" s="19"/>
      <c r="D10" s="19"/>
      <c r="E10" s="60" t="str">
        <f t="shared" si="0"/>
        <v/>
      </c>
      <c r="F10" s="20"/>
      <c r="G10" s="21"/>
      <c r="H10" s="21"/>
      <c r="I10" s="21"/>
      <c r="J10" s="235"/>
      <c r="K10" s="235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6" x14ac:dyDescent="0.2">
      <c r="A11" s="18"/>
      <c r="B11" s="19"/>
      <c r="C11" s="19"/>
      <c r="D11" s="19"/>
      <c r="E11" s="60" t="str">
        <f t="shared" si="0"/>
        <v/>
      </c>
      <c r="F11" s="20"/>
      <c r="G11" s="21"/>
      <c r="H11" s="21"/>
      <c r="I11" s="21"/>
      <c r="J11" s="235"/>
      <c r="K11" s="23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6" x14ac:dyDescent="0.2">
      <c r="A12" s="18"/>
      <c r="B12" s="19"/>
      <c r="C12" s="19"/>
      <c r="D12" s="19"/>
      <c r="E12" s="60" t="str">
        <f t="shared" si="0"/>
        <v/>
      </c>
      <c r="F12" s="20"/>
      <c r="G12" s="21"/>
      <c r="H12" s="21"/>
      <c r="I12" s="21"/>
      <c r="J12" s="235"/>
      <c r="K12" s="235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" x14ac:dyDescent="0.2">
      <c r="A13" s="18"/>
      <c r="B13" s="19"/>
      <c r="C13" s="19"/>
      <c r="D13" s="19"/>
      <c r="E13" s="60" t="str">
        <f t="shared" si="0"/>
        <v/>
      </c>
      <c r="F13" s="20"/>
      <c r="G13" s="21"/>
      <c r="H13" s="21"/>
      <c r="I13" s="21"/>
      <c r="J13" s="235"/>
      <c r="K13" s="235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6" x14ac:dyDescent="0.2">
      <c r="A14" s="18"/>
      <c r="B14" s="19"/>
      <c r="C14" s="19"/>
      <c r="D14" s="19"/>
      <c r="E14" s="60" t="str">
        <f t="shared" si="0"/>
        <v/>
      </c>
      <c r="F14" s="20"/>
      <c r="G14" s="21"/>
      <c r="H14" s="21"/>
      <c r="I14" s="21"/>
      <c r="J14" s="235"/>
      <c r="K14" s="235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" x14ac:dyDescent="0.2">
      <c r="A15" s="18"/>
      <c r="B15" s="19"/>
      <c r="C15" s="19"/>
      <c r="D15" s="19"/>
      <c r="E15" s="60" t="str">
        <f t="shared" si="0"/>
        <v/>
      </c>
      <c r="F15" s="20"/>
      <c r="G15" s="21"/>
      <c r="H15" s="21"/>
      <c r="I15" s="21"/>
      <c r="J15" s="235"/>
      <c r="K15" s="235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6" x14ac:dyDescent="0.2">
      <c r="A16" s="18"/>
      <c r="B16" s="19"/>
      <c r="C16" s="19"/>
      <c r="D16" s="19"/>
      <c r="E16" s="60" t="str">
        <f t="shared" si="0"/>
        <v/>
      </c>
      <c r="F16" s="20"/>
      <c r="G16" s="21"/>
      <c r="H16" s="21"/>
      <c r="I16" s="21"/>
      <c r="J16" s="235"/>
      <c r="K16" s="235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" x14ac:dyDescent="0.2">
      <c r="A17" s="18"/>
      <c r="B17" s="19"/>
      <c r="C17" s="19"/>
      <c r="D17" s="19"/>
      <c r="E17" s="60" t="str">
        <f t="shared" si="0"/>
        <v/>
      </c>
      <c r="F17" s="20"/>
      <c r="G17" s="21"/>
      <c r="H17" s="21"/>
      <c r="I17" s="21"/>
      <c r="J17" s="235"/>
      <c r="K17" s="235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6" x14ac:dyDescent="0.2">
      <c r="A18" s="18"/>
      <c r="B18" s="19"/>
      <c r="C18" s="19"/>
      <c r="D18" s="19"/>
      <c r="E18" s="60"/>
      <c r="F18" s="20"/>
      <c r="G18" s="21"/>
      <c r="H18" s="21"/>
      <c r="I18" s="21"/>
      <c r="J18" s="235"/>
      <c r="K18" s="23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6" x14ac:dyDescent="0.2">
      <c r="A19" s="18"/>
      <c r="B19" s="19"/>
      <c r="C19" s="19"/>
      <c r="D19" s="19"/>
      <c r="E19" s="60"/>
      <c r="F19" s="20"/>
      <c r="G19" s="21"/>
      <c r="H19" s="21"/>
      <c r="I19" s="21"/>
      <c r="J19" s="235"/>
      <c r="K19" s="23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51" x14ac:dyDescent="0.2">
      <c r="A20" s="56" t="s">
        <v>14</v>
      </c>
      <c r="B20" s="57">
        <f>SUM(B21:B35)</f>
        <v>0</v>
      </c>
      <c r="C20" s="57">
        <f>SUM(C21:C35)</f>
        <v>0</v>
      </c>
      <c r="D20" s="57">
        <f>SUM(D21:D35)</f>
        <v>0</v>
      </c>
      <c r="E20" s="58">
        <f>SUM(E21:E35)</f>
        <v>0</v>
      </c>
      <c r="F20" s="59" t="s">
        <v>48</v>
      </c>
      <c r="G20" s="55" t="s">
        <v>71</v>
      </c>
      <c r="H20" s="55" t="s">
        <v>51</v>
      </c>
      <c r="I20" s="55" t="s">
        <v>42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6" x14ac:dyDescent="0.2">
      <c r="A21" s="18"/>
      <c r="B21" s="19"/>
      <c r="C21" s="19"/>
      <c r="D21" s="19"/>
      <c r="E21" s="60" t="str">
        <f t="shared" ref="E21:E35" si="1">IF(COUNTA(A21:D21,F21:I21)=0,"",SUM(B21:D21))</f>
        <v/>
      </c>
      <c r="F21" s="20"/>
      <c r="G21" s="21"/>
      <c r="H21" s="21"/>
      <c r="I21" s="21"/>
      <c r="J21" s="235"/>
      <c r="K21" s="23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6" x14ac:dyDescent="0.2">
      <c r="A22" s="18"/>
      <c r="B22" s="19"/>
      <c r="C22" s="19"/>
      <c r="D22" s="19"/>
      <c r="E22" s="60" t="str">
        <f t="shared" si="1"/>
        <v/>
      </c>
      <c r="F22" s="20"/>
      <c r="G22" s="21"/>
      <c r="H22" s="21"/>
      <c r="I22" s="21"/>
      <c r="J22" s="235"/>
      <c r="K22" s="23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6" x14ac:dyDescent="0.2">
      <c r="A23" s="18"/>
      <c r="B23" s="19"/>
      <c r="C23" s="19"/>
      <c r="D23" s="19"/>
      <c r="E23" s="60" t="str">
        <f t="shared" si="1"/>
        <v/>
      </c>
      <c r="F23" s="20"/>
      <c r="G23" s="21"/>
      <c r="H23" s="21"/>
      <c r="I23" s="21"/>
      <c r="J23" s="235"/>
      <c r="K23" s="235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6" x14ac:dyDescent="0.2">
      <c r="A24" s="18"/>
      <c r="B24" s="19"/>
      <c r="C24" s="19"/>
      <c r="D24" s="19"/>
      <c r="E24" s="60" t="str">
        <f t="shared" si="1"/>
        <v/>
      </c>
      <c r="F24" s="20"/>
      <c r="G24" s="21"/>
      <c r="H24" s="21"/>
      <c r="I24" s="21"/>
      <c r="J24" s="235"/>
      <c r="K24" s="235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6" x14ac:dyDescent="0.2">
      <c r="A25" s="18"/>
      <c r="B25" s="19"/>
      <c r="C25" s="19"/>
      <c r="D25" s="19"/>
      <c r="E25" s="60" t="str">
        <f t="shared" si="1"/>
        <v/>
      </c>
      <c r="F25" s="20"/>
      <c r="G25" s="21"/>
      <c r="H25" s="21"/>
      <c r="I25" s="21"/>
      <c r="J25" s="235"/>
      <c r="K25" s="23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6" x14ac:dyDescent="0.2">
      <c r="A26" s="18"/>
      <c r="B26" s="19"/>
      <c r="C26" s="19"/>
      <c r="D26" s="19"/>
      <c r="E26" s="60" t="str">
        <f t="shared" si="1"/>
        <v/>
      </c>
      <c r="F26" s="20"/>
      <c r="G26" s="21"/>
      <c r="H26" s="21"/>
      <c r="I26" s="21"/>
      <c r="J26" s="235"/>
      <c r="K26" s="235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6" x14ac:dyDescent="0.2">
      <c r="A27" s="18"/>
      <c r="B27" s="19"/>
      <c r="C27" s="19"/>
      <c r="D27" s="19"/>
      <c r="E27" s="60" t="str">
        <f t="shared" si="1"/>
        <v/>
      </c>
      <c r="F27" s="20"/>
      <c r="G27" s="21"/>
      <c r="H27" s="21"/>
      <c r="I27" s="21"/>
      <c r="J27" s="235"/>
      <c r="K27" s="235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6" x14ac:dyDescent="0.2">
      <c r="A28" s="18"/>
      <c r="B28" s="19"/>
      <c r="C28" s="19"/>
      <c r="D28" s="19"/>
      <c r="E28" s="60" t="str">
        <f t="shared" si="1"/>
        <v/>
      </c>
      <c r="F28" s="20"/>
      <c r="G28" s="21"/>
      <c r="H28" s="21"/>
      <c r="I28" s="21"/>
      <c r="J28" s="235"/>
      <c r="K28" s="235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6" x14ac:dyDescent="0.2">
      <c r="A29" s="18"/>
      <c r="B29" s="19"/>
      <c r="C29" s="19"/>
      <c r="D29" s="19"/>
      <c r="E29" s="60" t="str">
        <f t="shared" si="1"/>
        <v/>
      </c>
      <c r="F29" s="20"/>
      <c r="G29" s="21"/>
      <c r="H29" s="21"/>
      <c r="I29" s="21"/>
      <c r="J29" s="235"/>
      <c r="K29" s="235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6" x14ac:dyDescent="0.2">
      <c r="A30" s="18"/>
      <c r="B30" s="19"/>
      <c r="C30" s="19"/>
      <c r="D30" s="19"/>
      <c r="E30" s="60" t="str">
        <f t="shared" si="1"/>
        <v/>
      </c>
      <c r="F30" s="20"/>
      <c r="G30" s="21"/>
      <c r="H30" s="21"/>
      <c r="I30" s="21"/>
      <c r="J30" s="235"/>
      <c r="K30" s="235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6" x14ac:dyDescent="0.2">
      <c r="A31" s="18"/>
      <c r="B31" s="19"/>
      <c r="C31" s="19"/>
      <c r="D31" s="19"/>
      <c r="E31" s="60" t="str">
        <f t="shared" si="1"/>
        <v/>
      </c>
      <c r="F31" s="20"/>
      <c r="G31" s="21"/>
      <c r="H31" s="21"/>
      <c r="I31" s="21"/>
      <c r="J31" s="235"/>
      <c r="K31" s="235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6" x14ac:dyDescent="0.2">
      <c r="A32" s="18"/>
      <c r="B32" s="19"/>
      <c r="C32" s="19"/>
      <c r="D32" s="19"/>
      <c r="E32" s="60" t="str">
        <f t="shared" si="1"/>
        <v/>
      </c>
      <c r="F32" s="20"/>
      <c r="G32" s="21"/>
      <c r="H32" s="21"/>
      <c r="I32" s="21"/>
      <c r="J32" s="235"/>
      <c r="K32" s="23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6" x14ac:dyDescent="0.2">
      <c r="A33" s="18"/>
      <c r="B33" s="19"/>
      <c r="C33" s="19"/>
      <c r="D33" s="19"/>
      <c r="E33" s="60" t="str">
        <f t="shared" si="1"/>
        <v/>
      </c>
      <c r="F33" s="20"/>
      <c r="G33" s="21"/>
      <c r="H33" s="21"/>
      <c r="I33" s="21"/>
      <c r="J33" s="235"/>
      <c r="K33" s="235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6" x14ac:dyDescent="0.2">
      <c r="A34" s="18"/>
      <c r="B34" s="19"/>
      <c r="C34" s="19"/>
      <c r="D34" s="19"/>
      <c r="E34" s="60" t="str">
        <f t="shared" si="1"/>
        <v/>
      </c>
      <c r="F34" s="20"/>
      <c r="G34" s="21"/>
      <c r="H34" s="21"/>
      <c r="I34" s="21"/>
      <c r="J34" s="235"/>
      <c r="K34" s="23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6" x14ac:dyDescent="0.2">
      <c r="A35" s="18"/>
      <c r="B35" s="19"/>
      <c r="C35" s="19"/>
      <c r="D35" s="19"/>
      <c r="E35" s="60" t="str">
        <f t="shared" si="1"/>
        <v/>
      </c>
      <c r="F35" s="20"/>
      <c r="G35" s="21"/>
      <c r="H35" s="21"/>
      <c r="I35" s="21"/>
      <c r="J35" s="235"/>
      <c r="K35" s="23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68" x14ac:dyDescent="0.2">
      <c r="A36" s="56" t="s">
        <v>15</v>
      </c>
      <c r="B36" s="57">
        <f>SUM(B37:B51)</f>
        <v>0</v>
      </c>
      <c r="C36" s="57">
        <f>SUM(C37:C51)</f>
        <v>0</v>
      </c>
      <c r="D36" s="57">
        <f>SUM(D37:D51)</f>
        <v>0</v>
      </c>
      <c r="E36" s="58">
        <f>SUM(E37:E51)</f>
        <v>0</v>
      </c>
      <c r="F36" s="59" t="s">
        <v>162</v>
      </c>
      <c r="G36" s="55" t="s">
        <v>71</v>
      </c>
      <c r="H36" s="55" t="s">
        <v>51</v>
      </c>
      <c r="I36" s="55" t="s">
        <v>42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6" x14ac:dyDescent="0.2">
      <c r="A37" s="18"/>
      <c r="B37" s="19"/>
      <c r="C37" s="19"/>
      <c r="D37" s="19"/>
      <c r="E37" s="60" t="str">
        <f t="shared" ref="E37:E51" si="2">IF(COUNTA(A37:D37,F37:I37)=0,"",SUM(B37:D37))</f>
        <v/>
      </c>
      <c r="F37" s="20"/>
      <c r="G37" s="21"/>
      <c r="H37" s="21"/>
      <c r="I37" s="21"/>
      <c r="J37" s="235"/>
      <c r="K37" s="23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6" x14ac:dyDescent="0.2">
      <c r="A38" s="18"/>
      <c r="B38" s="19"/>
      <c r="C38" s="19"/>
      <c r="D38" s="19"/>
      <c r="E38" s="60" t="str">
        <f t="shared" si="2"/>
        <v/>
      </c>
      <c r="F38" s="20"/>
      <c r="G38" s="21"/>
      <c r="H38" s="21"/>
      <c r="I38" s="21"/>
      <c r="J38" s="235"/>
      <c r="K38" s="23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6" x14ac:dyDescent="0.2">
      <c r="A39" s="18"/>
      <c r="B39" s="19"/>
      <c r="C39" s="19"/>
      <c r="D39" s="19"/>
      <c r="E39" s="60" t="str">
        <f t="shared" si="2"/>
        <v/>
      </c>
      <c r="F39" s="20"/>
      <c r="G39" s="21"/>
      <c r="H39" s="21"/>
      <c r="I39" s="21"/>
      <c r="J39" s="235"/>
      <c r="K39" s="23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6" x14ac:dyDescent="0.2">
      <c r="A40" s="18"/>
      <c r="B40" s="19"/>
      <c r="C40" s="19"/>
      <c r="D40" s="19"/>
      <c r="E40" s="60" t="str">
        <f t="shared" si="2"/>
        <v/>
      </c>
      <c r="F40" s="20"/>
      <c r="G40" s="21"/>
      <c r="H40" s="21"/>
      <c r="I40" s="21"/>
      <c r="J40" s="235"/>
      <c r="K40" s="23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6" x14ac:dyDescent="0.2">
      <c r="A41" s="18"/>
      <c r="B41" s="19"/>
      <c r="C41" s="19"/>
      <c r="D41" s="19"/>
      <c r="E41" s="60" t="str">
        <f t="shared" si="2"/>
        <v/>
      </c>
      <c r="F41" s="20"/>
      <c r="G41" s="21"/>
      <c r="H41" s="21"/>
      <c r="I41" s="21"/>
      <c r="J41" s="235"/>
      <c r="K41" s="23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6" x14ac:dyDescent="0.2">
      <c r="A42" s="18"/>
      <c r="B42" s="19"/>
      <c r="C42" s="19"/>
      <c r="D42" s="19"/>
      <c r="E42" s="60" t="str">
        <f t="shared" si="2"/>
        <v/>
      </c>
      <c r="F42" s="20"/>
      <c r="G42" s="21"/>
      <c r="H42" s="21"/>
      <c r="I42" s="21"/>
      <c r="J42" s="235"/>
      <c r="K42" s="23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6" x14ac:dyDescent="0.2">
      <c r="A43" s="18"/>
      <c r="B43" s="19"/>
      <c r="C43" s="19"/>
      <c r="D43" s="19"/>
      <c r="E43" s="60" t="str">
        <f t="shared" si="2"/>
        <v/>
      </c>
      <c r="F43" s="20"/>
      <c r="G43" s="21"/>
      <c r="H43" s="21"/>
      <c r="I43" s="21"/>
      <c r="J43" s="235"/>
      <c r="K43" s="23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6" x14ac:dyDescent="0.2">
      <c r="A44" s="18"/>
      <c r="B44" s="19"/>
      <c r="C44" s="19"/>
      <c r="D44" s="19"/>
      <c r="E44" s="60" t="str">
        <f t="shared" si="2"/>
        <v/>
      </c>
      <c r="F44" s="20"/>
      <c r="G44" s="21"/>
      <c r="H44" s="21"/>
      <c r="I44" s="21"/>
      <c r="J44" s="235"/>
      <c r="K44" s="23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6" x14ac:dyDescent="0.2">
      <c r="A45" s="18"/>
      <c r="B45" s="19"/>
      <c r="C45" s="19"/>
      <c r="D45" s="19"/>
      <c r="E45" s="60" t="str">
        <f t="shared" si="2"/>
        <v/>
      </c>
      <c r="F45" s="20"/>
      <c r="G45" s="21"/>
      <c r="H45" s="21"/>
      <c r="I45" s="21"/>
      <c r="J45" s="235"/>
      <c r="K45" s="23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6" x14ac:dyDescent="0.2">
      <c r="A46" s="18"/>
      <c r="B46" s="19"/>
      <c r="C46" s="19"/>
      <c r="D46" s="19"/>
      <c r="E46" s="60" t="str">
        <f t="shared" si="2"/>
        <v/>
      </c>
      <c r="F46" s="20"/>
      <c r="G46" s="21"/>
      <c r="H46" s="21"/>
      <c r="I46" s="21"/>
      <c r="J46" s="235"/>
      <c r="K46" s="23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6" x14ac:dyDescent="0.2">
      <c r="A47" s="18"/>
      <c r="B47" s="19"/>
      <c r="C47" s="19"/>
      <c r="D47" s="19"/>
      <c r="E47" s="60" t="str">
        <f t="shared" si="2"/>
        <v/>
      </c>
      <c r="F47" s="20"/>
      <c r="G47" s="21"/>
      <c r="H47" s="21"/>
      <c r="I47" s="21"/>
      <c r="J47" s="235"/>
      <c r="K47" s="23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6" x14ac:dyDescent="0.2">
      <c r="A48" s="18"/>
      <c r="B48" s="19"/>
      <c r="C48" s="19"/>
      <c r="D48" s="19"/>
      <c r="E48" s="60" t="str">
        <f t="shared" si="2"/>
        <v/>
      </c>
      <c r="F48" s="20"/>
      <c r="G48" s="21"/>
      <c r="H48" s="21"/>
      <c r="I48" s="21"/>
      <c r="J48" s="235"/>
      <c r="K48" s="23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6" x14ac:dyDescent="0.2">
      <c r="A49" s="18"/>
      <c r="B49" s="19"/>
      <c r="C49" s="19"/>
      <c r="D49" s="19"/>
      <c r="E49" s="60" t="str">
        <f t="shared" si="2"/>
        <v/>
      </c>
      <c r="F49" s="20"/>
      <c r="G49" s="21"/>
      <c r="H49" s="21"/>
      <c r="I49" s="21"/>
      <c r="J49" s="235"/>
      <c r="K49" s="23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6" x14ac:dyDescent="0.2">
      <c r="A50" s="18"/>
      <c r="B50" s="19"/>
      <c r="C50" s="19"/>
      <c r="D50" s="19"/>
      <c r="E50" s="60" t="str">
        <f t="shared" si="2"/>
        <v/>
      </c>
      <c r="F50" s="20"/>
      <c r="G50" s="21"/>
      <c r="H50" s="21"/>
      <c r="I50" s="21"/>
      <c r="J50" s="235"/>
      <c r="K50" s="23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6" x14ac:dyDescent="0.2">
      <c r="A51" s="18"/>
      <c r="B51" s="19"/>
      <c r="C51" s="19"/>
      <c r="D51" s="19"/>
      <c r="E51" s="60" t="str">
        <f t="shared" si="2"/>
        <v/>
      </c>
      <c r="F51" s="20"/>
      <c r="G51" s="21"/>
      <c r="H51" s="21"/>
      <c r="I51" s="21"/>
      <c r="J51" s="235"/>
      <c r="K51" s="23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3" x14ac:dyDescent="0.2">
      <c r="A52" s="56" t="s">
        <v>90</v>
      </c>
      <c r="B52" s="57">
        <f>SUM(B53:B67)</f>
        <v>0</v>
      </c>
      <c r="C52" s="57">
        <f>SUM(C53:C67)</f>
        <v>0</v>
      </c>
      <c r="D52" s="57">
        <f>SUM(D53:D67)</f>
        <v>0</v>
      </c>
      <c r="E52" s="58">
        <f>SUM(E53:E67)</f>
        <v>0</v>
      </c>
      <c r="F52" s="59" t="s">
        <v>164</v>
      </c>
      <c r="G52" s="62" t="s">
        <v>56</v>
      </c>
      <c r="H52" s="55" t="s">
        <v>57</v>
      </c>
      <c r="I52" s="55" t="s">
        <v>58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6" x14ac:dyDescent="0.2">
      <c r="A53" s="18"/>
      <c r="B53" s="19"/>
      <c r="C53" s="19"/>
      <c r="D53" s="19"/>
      <c r="E53" s="60" t="str">
        <f t="shared" ref="E53:E67" si="3">IF(COUNTA(A53:D53,F53:I53)=0,"",SUM(B53:D53))</f>
        <v/>
      </c>
      <c r="F53" s="20"/>
      <c r="G53" s="21"/>
      <c r="H53" s="21"/>
      <c r="I53" s="21"/>
      <c r="J53" s="235"/>
      <c r="K53" s="23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6" x14ac:dyDescent="0.2">
      <c r="A54" s="18"/>
      <c r="B54" s="19"/>
      <c r="C54" s="19"/>
      <c r="D54" s="19"/>
      <c r="E54" s="60" t="str">
        <f t="shared" si="3"/>
        <v/>
      </c>
      <c r="F54" s="20"/>
      <c r="G54" s="21"/>
      <c r="H54" s="21"/>
      <c r="I54" s="21"/>
      <c r="J54" s="235"/>
      <c r="K54" s="23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6" x14ac:dyDescent="0.2">
      <c r="A55" s="18"/>
      <c r="B55" s="19"/>
      <c r="C55" s="19"/>
      <c r="D55" s="19"/>
      <c r="E55" s="60" t="str">
        <f t="shared" si="3"/>
        <v/>
      </c>
      <c r="F55" s="20"/>
      <c r="G55" s="21"/>
      <c r="H55" s="21"/>
      <c r="I55" s="21"/>
      <c r="J55" s="235"/>
      <c r="K55" s="23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6" x14ac:dyDescent="0.2">
      <c r="A56" s="18"/>
      <c r="B56" s="19"/>
      <c r="C56" s="19"/>
      <c r="D56" s="19"/>
      <c r="E56" s="60" t="str">
        <f t="shared" si="3"/>
        <v/>
      </c>
      <c r="F56" s="20"/>
      <c r="G56" s="21"/>
      <c r="H56" s="21"/>
      <c r="I56" s="21"/>
      <c r="J56" s="235"/>
      <c r="K56" s="23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6" x14ac:dyDescent="0.2">
      <c r="A57" s="18"/>
      <c r="B57" s="19"/>
      <c r="C57" s="19"/>
      <c r="D57" s="19"/>
      <c r="E57" s="60" t="str">
        <f t="shared" si="3"/>
        <v/>
      </c>
      <c r="F57" s="20"/>
      <c r="G57" s="21"/>
      <c r="H57" s="21"/>
      <c r="I57" s="21"/>
      <c r="J57" s="235"/>
      <c r="K57" s="23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6" x14ac:dyDescent="0.2">
      <c r="A58" s="18"/>
      <c r="B58" s="19"/>
      <c r="C58" s="19"/>
      <c r="D58" s="19"/>
      <c r="E58" s="60" t="str">
        <f t="shared" si="3"/>
        <v/>
      </c>
      <c r="F58" s="20"/>
      <c r="G58" s="21"/>
      <c r="H58" s="21"/>
      <c r="I58" s="21"/>
      <c r="J58" s="235"/>
      <c r="K58" s="23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6" x14ac:dyDescent="0.2">
      <c r="A59" s="18"/>
      <c r="B59" s="19"/>
      <c r="C59" s="19"/>
      <c r="D59" s="19"/>
      <c r="E59" s="60" t="str">
        <f t="shared" si="3"/>
        <v/>
      </c>
      <c r="F59" s="20"/>
      <c r="G59" s="21"/>
      <c r="H59" s="21"/>
      <c r="I59" s="21"/>
      <c r="J59" s="235"/>
      <c r="K59" s="23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6" x14ac:dyDescent="0.2">
      <c r="A60" s="18"/>
      <c r="B60" s="19"/>
      <c r="C60" s="19"/>
      <c r="D60" s="19"/>
      <c r="E60" s="60" t="str">
        <f t="shared" si="3"/>
        <v/>
      </c>
      <c r="F60" s="20"/>
      <c r="G60" s="21"/>
      <c r="H60" s="21"/>
      <c r="I60" s="21"/>
      <c r="J60" s="235"/>
      <c r="K60" s="23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6" x14ac:dyDescent="0.2">
      <c r="A61" s="18"/>
      <c r="B61" s="19"/>
      <c r="C61" s="19"/>
      <c r="D61" s="19"/>
      <c r="E61" s="60" t="str">
        <f t="shared" si="3"/>
        <v/>
      </c>
      <c r="F61" s="20"/>
      <c r="G61" s="21"/>
      <c r="H61" s="21"/>
      <c r="I61" s="21"/>
      <c r="J61" s="235"/>
      <c r="K61" s="23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6" x14ac:dyDescent="0.2">
      <c r="A62" s="18"/>
      <c r="B62" s="19"/>
      <c r="C62" s="19"/>
      <c r="D62" s="19"/>
      <c r="E62" s="60" t="str">
        <f t="shared" si="3"/>
        <v/>
      </c>
      <c r="F62" s="20"/>
      <c r="G62" s="21"/>
      <c r="H62" s="21"/>
      <c r="I62" s="21"/>
      <c r="J62" s="235"/>
      <c r="K62" s="23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6" x14ac:dyDescent="0.2">
      <c r="A63" s="18"/>
      <c r="B63" s="19"/>
      <c r="C63" s="19"/>
      <c r="D63" s="19"/>
      <c r="E63" s="60" t="str">
        <f t="shared" si="3"/>
        <v/>
      </c>
      <c r="F63" s="20"/>
      <c r="G63" s="21"/>
      <c r="H63" s="21"/>
      <c r="I63" s="21"/>
      <c r="J63" s="235"/>
      <c r="K63" s="23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6" x14ac:dyDescent="0.2">
      <c r="A64" s="18"/>
      <c r="B64" s="19"/>
      <c r="C64" s="19"/>
      <c r="D64" s="19"/>
      <c r="E64" s="60" t="str">
        <f t="shared" si="3"/>
        <v/>
      </c>
      <c r="F64" s="20"/>
      <c r="G64" s="21"/>
      <c r="H64" s="21"/>
      <c r="I64" s="21"/>
      <c r="J64" s="235"/>
      <c r="K64" s="23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6" x14ac:dyDescent="0.2">
      <c r="A65" s="18"/>
      <c r="B65" s="19"/>
      <c r="C65" s="19"/>
      <c r="D65" s="19"/>
      <c r="E65" s="60" t="str">
        <f t="shared" si="3"/>
        <v/>
      </c>
      <c r="F65" s="20"/>
      <c r="G65" s="21"/>
      <c r="H65" s="21"/>
      <c r="I65" s="21"/>
      <c r="J65" s="235"/>
      <c r="K65" s="23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6" x14ac:dyDescent="0.2">
      <c r="A66" s="18"/>
      <c r="B66" s="19"/>
      <c r="C66" s="19"/>
      <c r="D66" s="19"/>
      <c r="E66" s="60" t="str">
        <f t="shared" si="3"/>
        <v/>
      </c>
      <c r="F66" s="20"/>
      <c r="G66" s="21"/>
      <c r="H66" s="21"/>
      <c r="I66" s="21"/>
      <c r="J66" s="235"/>
      <c r="K66" s="23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6" x14ac:dyDescent="0.2">
      <c r="A67" s="18"/>
      <c r="B67" s="19"/>
      <c r="C67" s="19"/>
      <c r="D67" s="19"/>
      <c r="E67" s="60" t="str">
        <f t="shared" si="3"/>
        <v/>
      </c>
      <c r="F67" s="20"/>
      <c r="G67" s="21"/>
      <c r="H67" s="21"/>
      <c r="I67" s="21"/>
      <c r="J67" s="235"/>
      <c r="K67" s="23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51" x14ac:dyDescent="0.2">
      <c r="A68" s="56" t="s">
        <v>17</v>
      </c>
      <c r="B68" s="57">
        <f>SUM(B69:B82)</f>
        <v>0</v>
      </c>
      <c r="C68" s="57">
        <f>SUM(C69:C82)</f>
        <v>0</v>
      </c>
      <c r="D68" s="57">
        <f>SUM(D69:D82)</f>
        <v>0</v>
      </c>
      <c r="E68" s="58">
        <f>SUM(E69:E82)</f>
        <v>0</v>
      </c>
      <c r="F68" s="59" t="s">
        <v>91</v>
      </c>
      <c r="G68" s="55" t="s">
        <v>71</v>
      </c>
      <c r="H68" s="55" t="s">
        <v>51</v>
      </c>
      <c r="I68" s="55" t="s">
        <v>42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6" x14ac:dyDescent="0.2">
      <c r="A69" s="18"/>
      <c r="B69" s="19"/>
      <c r="C69" s="19"/>
      <c r="D69" s="19"/>
      <c r="E69" s="60" t="str">
        <f t="shared" ref="E69:E82" si="4">IF(COUNTA(A69:D69,F69:I69)=0,"",SUM(B69:D69))</f>
        <v/>
      </c>
      <c r="F69" s="20"/>
      <c r="G69" s="21"/>
      <c r="H69" s="21"/>
      <c r="I69" s="21"/>
      <c r="J69" s="235"/>
      <c r="K69" s="23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6" x14ac:dyDescent="0.2">
      <c r="A70" s="18"/>
      <c r="B70" s="19"/>
      <c r="C70" s="19"/>
      <c r="D70" s="19"/>
      <c r="E70" s="60" t="str">
        <f t="shared" si="4"/>
        <v/>
      </c>
      <c r="F70" s="20"/>
      <c r="G70" s="21"/>
      <c r="H70" s="21"/>
      <c r="I70" s="21"/>
      <c r="J70" s="235"/>
      <c r="K70" s="23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6" x14ac:dyDescent="0.2">
      <c r="A71" s="18"/>
      <c r="B71" s="19"/>
      <c r="C71" s="19"/>
      <c r="D71" s="19"/>
      <c r="E71" s="60" t="str">
        <f t="shared" si="4"/>
        <v/>
      </c>
      <c r="F71" s="20"/>
      <c r="G71" s="21"/>
      <c r="H71" s="21"/>
      <c r="I71" s="21"/>
      <c r="J71" s="235"/>
      <c r="K71" s="23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6" x14ac:dyDescent="0.2">
      <c r="A72" s="18"/>
      <c r="B72" s="19"/>
      <c r="C72" s="19"/>
      <c r="D72" s="19"/>
      <c r="E72" s="60" t="str">
        <f t="shared" si="4"/>
        <v/>
      </c>
      <c r="F72" s="20"/>
      <c r="G72" s="21"/>
      <c r="H72" s="21"/>
      <c r="I72" s="21"/>
      <c r="J72" s="235"/>
      <c r="K72" s="23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6" x14ac:dyDescent="0.2">
      <c r="A73" s="18"/>
      <c r="B73" s="19"/>
      <c r="C73" s="19"/>
      <c r="D73" s="19"/>
      <c r="E73" s="60" t="str">
        <f t="shared" si="4"/>
        <v/>
      </c>
      <c r="F73" s="20"/>
      <c r="G73" s="21"/>
      <c r="H73" s="21"/>
      <c r="I73" s="21"/>
      <c r="J73" s="235"/>
      <c r="K73" s="23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6" x14ac:dyDescent="0.2">
      <c r="A74" s="18"/>
      <c r="B74" s="19"/>
      <c r="C74" s="19"/>
      <c r="D74" s="19"/>
      <c r="E74" s="60" t="str">
        <f t="shared" si="4"/>
        <v/>
      </c>
      <c r="F74" s="20"/>
      <c r="G74" s="21"/>
      <c r="H74" s="21"/>
      <c r="I74" s="21"/>
      <c r="J74" s="235"/>
      <c r="K74" s="23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6" x14ac:dyDescent="0.2">
      <c r="A75" s="18"/>
      <c r="B75" s="19"/>
      <c r="C75" s="19"/>
      <c r="D75" s="19"/>
      <c r="E75" s="60" t="str">
        <f t="shared" si="4"/>
        <v/>
      </c>
      <c r="F75" s="20"/>
      <c r="G75" s="21"/>
      <c r="H75" s="21"/>
      <c r="I75" s="21"/>
      <c r="J75" s="235"/>
      <c r="K75" s="23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6" x14ac:dyDescent="0.2">
      <c r="A76" s="18"/>
      <c r="B76" s="19"/>
      <c r="C76" s="19"/>
      <c r="D76" s="19"/>
      <c r="E76" s="60" t="str">
        <f t="shared" si="4"/>
        <v/>
      </c>
      <c r="F76" s="20"/>
      <c r="G76" s="21"/>
      <c r="H76" s="21"/>
      <c r="I76" s="21"/>
      <c r="J76" s="235"/>
      <c r="K76" s="23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6" x14ac:dyDescent="0.2">
      <c r="A77" s="18"/>
      <c r="B77" s="19"/>
      <c r="C77" s="19"/>
      <c r="D77" s="19"/>
      <c r="E77" s="60" t="str">
        <f t="shared" si="4"/>
        <v/>
      </c>
      <c r="F77" s="20"/>
      <c r="G77" s="21"/>
      <c r="H77" s="21"/>
      <c r="I77" s="21"/>
      <c r="J77" s="235"/>
      <c r="K77" s="23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6" x14ac:dyDescent="0.2">
      <c r="A78" s="18"/>
      <c r="B78" s="19"/>
      <c r="C78" s="19"/>
      <c r="D78" s="19"/>
      <c r="E78" s="60" t="str">
        <f t="shared" si="4"/>
        <v/>
      </c>
      <c r="F78" s="20"/>
      <c r="G78" s="21"/>
      <c r="H78" s="21"/>
      <c r="I78" s="21"/>
      <c r="J78" s="235"/>
      <c r="K78" s="23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6" x14ac:dyDescent="0.2">
      <c r="A79" s="18"/>
      <c r="B79" s="19"/>
      <c r="C79" s="19"/>
      <c r="D79" s="19"/>
      <c r="E79" s="60" t="str">
        <f t="shared" si="4"/>
        <v/>
      </c>
      <c r="F79" s="20"/>
      <c r="G79" s="21"/>
      <c r="H79" s="21"/>
      <c r="I79" s="21"/>
      <c r="J79" s="235"/>
      <c r="K79" s="23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6" x14ac:dyDescent="0.2">
      <c r="A80" s="18"/>
      <c r="B80" s="19"/>
      <c r="C80" s="19"/>
      <c r="D80" s="19"/>
      <c r="E80" s="60" t="str">
        <f t="shared" si="4"/>
        <v/>
      </c>
      <c r="F80" s="20"/>
      <c r="G80" s="21"/>
      <c r="H80" s="21"/>
      <c r="I80" s="21"/>
      <c r="J80" s="235"/>
      <c r="K80" s="23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6" x14ac:dyDescent="0.2">
      <c r="A81" s="18"/>
      <c r="B81" s="19"/>
      <c r="C81" s="19"/>
      <c r="D81" s="19"/>
      <c r="E81" s="60" t="str">
        <f t="shared" si="4"/>
        <v/>
      </c>
      <c r="F81" s="20"/>
      <c r="G81" s="21"/>
      <c r="H81" s="21"/>
      <c r="I81" s="21"/>
      <c r="J81" s="235"/>
      <c r="K81" s="23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6" x14ac:dyDescent="0.2">
      <c r="A82" s="18"/>
      <c r="B82" s="19"/>
      <c r="C82" s="19"/>
      <c r="D82" s="19"/>
      <c r="E82" s="60" t="str">
        <f t="shared" si="4"/>
        <v/>
      </c>
      <c r="F82" s="20"/>
      <c r="G82" s="21"/>
      <c r="H82" s="21"/>
      <c r="I82" s="21"/>
      <c r="J82" s="235"/>
      <c r="K82" s="23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51" x14ac:dyDescent="0.2">
      <c r="A83" s="56" t="s">
        <v>18</v>
      </c>
      <c r="B83" s="57">
        <f>SUM(B84:B110)</f>
        <v>0</v>
      </c>
      <c r="C83" s="57">
        <f t="shared" ref="C83:D83" si="5">SUM(C84:C110)</f>
        <v>0</v>
      </c>
      <c r="D83" s="57">
        <f t="shared" si="5"/>
        <v>0</v>
      </c>
      <c r="E83" s="58">
        <f>SUM(E84:E98)</f>
        <v>0</v>
      </c>
      <c r="F83" s="59" t="s">
        <v>48</v>
      </c>
      <c r="G83" s="55" t="s">
        <v>71</v>
      </c>
      <c r="H83" s="55" t="s">
        <v>51</v>
      </c>
      <c r="I83" s="55" t="s">
        <v>42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6" x14ac:dyDescent="0.2">
      <c r="A84" s="18"/>
      <c r="B84" s="19"/>
      <c r="C84" s="19"/>
      <c r="D84" s="19"/>
      <c r="E84" s="60" t="str">
        <f t="shared" ref="E84:E110" si="6">IF(COUNTA(A84:D84,F84:I84)=0,"",SUM(B84:D84))</f>
        <v/>
      </c>
      <c r="F84" s="20"/>
      <c r="G84" s="21"/>
      <c r="H84" s="21"/>
      <c r="I84" s="21"/>
      <c r="J84" s="235"/>
      <c r="K84" s="23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6" x14ac:dyDescent="0.2">
      <c r="A85" s="18"/>
      <c r="B85" s="19"/>
      <c r="C85" s="19"/>
      <c r="D85" s="19"/>
      <c r="E85" s="60" t="str">
        <f t="shared" si="6"/>
        <v/>
      </c>
      <c r="F85" s="20"/>
      <c r="G85" s="21"/>
      <c r="H85" s="21"/>
      <c r="I85" s="21"/>
      <c r="J85" s="235"/>
      <c r="K85" s="23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6" x14ac:dyDescent="0.2">
      <c r="A86" s="18"/>
      <c r="B86" s="19"/>
      <c r="C86" s="19"/>
      <c r="D86" s="19"/>
      <c r="E86" s="60" t="str">
        <f t="shared" si="6"/>
        <v/>
      </c>
      <c r="F86" s="20"/>
      <c r="G86" s="21"/>
      <c r="H86" s="21"/>
      <c r="I86" s="21"/>
      <c r="J86" s="235"/>
      <c r="K86" s="23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6" x14ac:dyDescent="0.2">
      <c r="A87" s="18"/>
      <c r="B87" s="19"/>
      <c r="C87" s="19"/>
      <c r="D87" s="19"/>
      <c r="E87" s="60" t="str">
        <f t="shared" si="6"/>
        <v/>
      </c>
      <c r="F87" s="20"/>
      <c r="G87" s="21"/>
      <c r="H87" s="21"/>
      <c r="I87" s="21"/>
      <c r="J87" s="235"/>
      <c r="K87" s="23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6" x14ac:dyDescent="0.2">
      <c r="A88" s="18"/>
      <c r="B88" s="19"/>
      <c r="C88" s="19"/>
      <c r="D88" s="19"/>
      <c r="E88" s="60" t="str">
        <f t="shared" si="6"/>
        <v/>
      </c>
      <c r="F88" s="20"/>
      <c r="G88" s="21"/>
      <c r="H88" s="21"/>
      <c r="I88" s="21"/>
      <c r="J88" s="235"/>
      <c r="K88" s="23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6" x14ac:dyDescent="0.2">
      <c r="A89" s="18"/>
      <c r="B89" s="19"/>
      <c r="C89" s="19"/>
      <c r="D89" s="19"/>
      <c r="E89" s="60" t="str">
        <f t="shared" si="6"/>
        <v/>
      </c>
      <c r="F89" s="20"/>
      <c r="G89" s="21"/>
      <c r="H89" s="21"/>
      <c r="I89" s="21"/>
      <c r="J89" s="235"/>
      <c r="K89" s="23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6" x14ac:dyDescent="0.2">
      <c r="A90" s="18"/>
      <c r="B90" s="19"/>
      <c r="C90" s="19"/>
      <c r="D90" s="19"/>
      <c r="E90" s="60" t="str">
        <f t="shared" si="6"/>
        <v/>
      </c>
      <c r="F90" s="20"/>
      <c r="G90" s="21"/>
      <c r="H90" s="21"/>
      <c r="I90" s="21"/>
      <c r="J90" s="235"/>
      <c r="K90" s="23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6" x14ac:dyDescent="0.2">
      <c r="A91" s="18"/>
      <c r="B91" s="19"/>
      <c r="C91" s="19"/>
      <c r="D91" s="19"/>
      <c r="E91" s="60" t="str">
        <f t="shared" si="6"/>
        <v/>
      </c>
      <c r="F91" s="20"/>
      <c r="G91" s="21"/>
      <c r="H91" s="21"/>
      <c r="I91" s="21"/>
      <c r="J91" s="235"/>
      <c r="K91" s="23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6" x14ac:dyDescent="0.2">
      <c r="A92" s="18"/>
      <c r="B92" s="19"/>
      <c r="C92" s="19"/>
      <c r="D92" s="19"/>
      <c r="E92" s="60" t="str">
        <f t="shared" si="6"/>
        <v/>
      </c>
      <c r="F92" s="20"/>
      <c r="G92" s="21"/>
      <c r="H92" s="21"/>
      <c r="I92" s="21"/>
      <c r="J92" s="235"/>
      <c r="K92" s="23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6" x14ac:dyDescent="0.2">
      <c r="A93" s="18"/>
      <c r="B93" s="19"/>
      <c r="C93" s="19"/>
      <c r="D93" s="19"/>
      <c r="E93" s="60" t="str">
        <f t="shared" si="6"/>
        <v/>
      </c>
      <c r="F93" s="20"/>
      <c r="G93" s="21"/>
      <c r="H93" s="21"/>
      <c r="I93" s="21"/>
      <c r="J93" s="235"/>
      <c r="K93" s="23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6" x14ac:dyDescent="0.2">
      <c r="A94" s="18"/>
      <c r="B94" s="19"/>
      <c r="C94" s="19"/>
      <c r="D94" s="19"/>
      <c r="E94" s="60" t="str">
        <f t="shared" si="6"/>
        <v/>
      </c>
      <c r="F94" s="20"/>
      <c r="G94" s="21"/>
      <c r="H94" s="21"/>
      <c r="I94" s="21"/>
      <c r="J94" s="235"/>
      <c r="K94" s="23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6" x14ac:dyDescent="0.2">
      <c r="A95" s="18"/>
      <c r="B95" s="19"/>
      <c r="C95" s="19"/>
      <c r="D95" s="19"/>
      <c r="E95" s="60" t="str">
        <f t="shared" si="6"/>
        <v/>
      </c>
      <c r="F95" s="20"/>
      <c r="G95" s="21"/>
      <c r="H95" s="21"/>
      <c r="I95" s="21"/>
      <c r="J95" s="235"/>
      <c r="K95" s="23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6" x14ac:dyDescent="0.2">
      <c r="A96" s="18"/>
      <c r="B96" s="19"/>
      <c r="C96" s="19"/>
      <c r="D96" s="19"/>
      <c r="E96" s="60" t="str">
        <f t="shared" si="6"/>
        <v/>
      </c>
      <c r="F96" s="20"/>
      <c r="G96" s="21"/>
      <c r="H96" s="21"/>
      <c r="I96" s="21"/>
      <c r="J96" s="235"/>
      <c r="K96" s="23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30" ht="16" x14ac:dyDescent="0.2">
      <c r="A97" s="18"/>
      <c r="B97" s="19"/>
      <c r="C97" s="19"/>
      <c r="D97" s="19"/>
      <c r="E97" s="60" t="str">
        <f t="shared" si="6"/>
        <v/>
      </c>
      <c r="F97" s="20"/>
      <c r="G97" s="21"/>
      <c r="H97" s="21"/>
      <c r="I97" s="21"/>
      <c r="J97" s="235"/>
      <c r="K97" s="23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30" ht="16" x14ac:dyDescent="0.2">
      <c r="A98" s="18"/>
      <c r="B98" s="19"/>
      <c r="C98" s="19"/>
      <c r="D98" s="19"/>
      <c r="E98" s="60" t="str">
        <f t="shared" si="6"/>
        <v/>
      </c>
      <c r="F98" s="20"/>
      <c r="G98" s="21"/>
      <c r="H98" s="21"/>
      <c r="I98" s="21"/>
      <c r="J98" s="235"/>
      <c r="K98" s="23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30" ht="16" x14ac:dyDescent="0.2">
      <c r="A99" s="18"/>
      <c r="B99" s="19"/>
      <c r="C99" s="19"/>
      <c r="D99" s="19"/>
      <c r="E99" s="60" t="str">
        <f t="shared" si="6"/>
        <v/>
      </c>
      <c r="F99" s="20"/>
      <c r="G99" s="21"/>
      <c r="H99" s="21"/>
      <c r="I99" s="21"/>
      <c r="J99" s="235"/>
      <c r="K99" s="235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30" ht="16" x14ac:dyDescent="0.2">
      <c r="A100" s="18"/>
      <c r="B100" s="19"/>
      <c r="C100" s="19"/>
      <c r="D100" s="19"/>
      <c r="E100" s="60" t="str">
        <f t="shared" si="6"/>
        <v/>
      </c>
      <c r="F100" s="20"/>
      <c r="G100" s="21"/>
      <c r="H100" s="21"/>
      <c r="I100" s="21"/>
      <c r="J100" s="235"/>
      <c r="K100" s="23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30" ht="16" x14ac:dyDescent="0.2">
      <c r="A101" s="18"/>
      <c r="B101" s="19"/>
      <c r="C101" s="19"/>
      <c r="D101" s="19"/>
      <c r="E101" s="60" t="str">
        <f t="shared" si="6"/>
        <v/>
      </c>
      <c r="F101" s="20"/>
      <c r="G101" s="21"/>
      <c r="H101" s="21"/>
      <c r="I101" s="21"/>
      <c r="J101" s="235"/>
      <c r="K101" s="23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30" ht="16" x14ac:dyDescent="0.2">
      <c r="A102" s="18"/>
      <c r="B102" s="19"/>
      <c r="C102" s="19"/>
      <c r="D102" s="19"/>
      <c r="E102" s="60" t="str">
        <f t="shared" si="6"/>
        <v/>
      </c>
      <c r="F102" s="20"/>
      <c r="G102" s="21"/>
      <c r="H102" s="21"/>
      <c r="I102" s="21"/>
      <c r="J102" s="235"/>
      <c r="K102" s="23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30" ht="16" x14ac:dyDescent="0.2">
      <c r="A103" s="18"/>
      <c r="B103" s="19"/>
      <c r="C103" s="19"/>
      <c r="D103" s="19"/>
      <c r="E103" s="60" t="str">
        <f t="shared" si="6"/>
        <v/>
      </c>
      <c r="F103" s="20"/>
      <c r="G103" s="21"/>
      <c r="H103" s="21"/>
      <c r="I103" s="21"/>
      <c r="J103" s="235"/>
      <c r="K103" s="23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30" ht="16" x14ac:dyDescent="0.2">
      <c r="A104" s="18"/>
      <c r="B104" s="19"/>
      <c r="C104" s="19"/>
      <c r="D104" s="19"/>
      <c r="E104" s="60" t="str">
        <f t="shared" si="6"/>
        <v/>
      </c>
      <c r="F104" s="20"/>
      <c r="G104" s="21"/>
      <c r="H104" s="21"/>
      <c r="I104" s="21"/>
      <c r="J104" s="235"/>
      <c r="K104" s="23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30" ht="16" x14ac:dyDescent="0.2">
      <c r="A105" s="18"/>
      <c r="B105" s="19"/>
      <c r="C105" s="19"/>
      <c r="D105" s="19"/>
      <c r="E105" s="60" t="str">
        <f t="shared" si="6"/>
        <v/>
      </c>
      <c r="F105" s="20"/>
      <c r="G105" s="21"/>
      <c r="H105" s="21"/>
      <c r="I105" s="21"/>
      <c r="J105" s="235"/>
      <c r="K105" s="23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30" ht="16" x14ac:dyDescent="0.2">
      <c r="A106" s="18"/>
      <c r="B106" s="19"/>
      <c r="C106" s="19"/>
      <c r="D106" s="19"/>
      <c r="E106" s="60" t="str">
        <f t="shared" si="6"/>
        <v/>
      </c>
      <c r="F106" s="20"/>
      <c r="G106" s="21"/>
      <c r="H106" s="21"/>
      <c r="I106" s="21"/>
      <c r="J106" s="235"/>
      <c r="K106" s="23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30" ht="16" x14ac:dyDescent="0.2">
      <c r="A107" s="18"/>
      <c r="B107" s="19"/>
      <c r="C107" s="19"/>
      <c r="D107" s="19"/>
      <c r="E107" s="60" t="str">
        <f t="shared" si="6"/>
        <v/>
      </c>
      <c r="F107" s="20"/>
      <c r="G107" s="21"/>
      <c r="H107" s="21"/>
      <c r="I107" s="21"/>
      <c r="J107" s="235"/>
      <c r="K107" s="23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30" ht="16" x14ac:dyDescent="0.2">
      <c r="A108" s="18"/>
      <c r="B108" s="19"/>
      <c r="C108" s="19"/>
      <c r="D108" s="19"/>
      <c r="E108" s="60" t="str">
        <f t="shared" si="6"/>
        <v/>
      </c>
      <c r="F108" s="20"/>
      <c r="G108" s="21"/>
      <c r="H108" s="21"/>
      <c r="I108" s="21"/>
      <c r="J108" s="235"/>
      <c r="K108" s="23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30" ht="16" x14ac:dyDescent="0.2">
      <c r="A109" s="18"/>
      <c r="B109" s="19"/>
      <c r="C109" s="19"/>
      <c r="D109" s="19"/>
      <c r="E109" s="60" t="str">
        <f t="shared" si="6"/>
        <v/>
      </c>
      <c r="F109" s="20"/>
      <c r="G109" s="21"/>
      <c r="H109" s="21"/>
      <c r="I109" s="21"/>
      <c r="J109" s="235"/>
      <c r="K109" s="23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30" ht="16" x14ac:dyDescent="0.2">
      <c r="A110" s="18"/>
      <c r="B110" s="19"/>
      <c r="C110" s="19"/>
      <c r="D110" s="19"/>
      <c r="E110" s="60" t="str">
        <f t="shared" si="6"/>
        <v/>
      </c>
      <c r="F110" s="20"/>
      <c r="G110" s="21"/>
      <c r="H110" s="21"/>
      <c r="I110" s="21"/>
      <c r="J110" s="235"/>
      <c r="K110" s="23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30" ht="17" x14ac:dyDescent="0.2">
      <c r="A111" s="63" t="s">
        <v>114</v>
      </c>
      <c r="B111" s="64">
        <f>SUM(B4,B20,B36,B52,B68,B83)</f>
        <v>0</v>
      </c>
      <c r="C111" s="64">
        <f>SUM(C4,C20,C36,C52,C68,C83)</f>
        <v>0</v>
      </c>
      <c r="D111" s="64">
        <f>SUM(D4,D20,D36,D52,D68,D83)</f>
        <v>0</v>
      </c>
      <c r="E111" s="64">
        <f>SUM(B111:D111)</f>
        <v>0</v>
      </c>
      <c r="F111" s="6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30" ht="16" x14ac:dyDescent="0.2">
      <c r="F112" s="12"/>
      <c r="G112" s="12"/>
      <c r="H112" s="12"/>
      <c r="I112" s="12"/>
      <c r="J112" s="12"/>
      <c r="K112" s="6"/>
      <c r="L112" s="14"/>
      <c r="M112" s="14"/>
      <c r="N112" s="1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6" x14ac:dyDescent="0.2">
      <c r="F113" s="12"/>
      <c r="G113" s="12"/>
      <c r="H113" s="12"/>
      <c r="I113" s="12"/>
      <c r="J113" s="12"/>
      <c r="K113" s="6"/>
      <c r="L113" s="14"/>
      <c r="M113" s="14"/>
      <c r="N113" s="1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48" x14ac:dyDescent="0.2">
      <c r="A114" s="52"/>
      <c r="B114" s="53" t="s">
        <v>10</v>
      </c>
      <c r="C114" s="53" t="s">
        <v>22</v>
      </c>
      <c r="D114" s="53" t="s">
        <v>23</v>
      </c>
      <c r="E114" s="53" t="s">
        <v>24</v>
      </c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30" ht="16" x14ac:dyDescent="0.2">
      <c r="A115" s="65" t="s">
        <v>31</v>
      </c>
      <c r="B115" s="66">
        <f>SUM(B4,B20,B36,B52,B68,B83)</f>
        <v>0</v>
      </c>
      <c r="C115" s="66">
        <f>SUM(C4,C20,C36,C52,C68,C83)</f>
        <v>0</v>
      </c>
      <c r="D115" s="66">
        <f>SUM(D4,D20,D36,D52,D68,D83)</f>
        <v>0</v>
      </c>
      <c r="E115" s="58">
        <f>SUM(B115:D115)</f>
        <v>0</v>
      </c>
      <c r="F115" s="1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30" ht="32" x14ac:dyDescent="0.2">
      <c r="A116" s="65" t="s">
        <v>92</v>
      </c>
      <c r="B116" s="22"/>
      <c r="C116" s="22">
        <v>0</v>
      </c>
      <c r="D116" s="22">
        <v>0</v>
      </c>
      <c r="E116" s="67">
        <f>SUM(B116:D116)</f>
        <v>0</v>
      </c>
      <c r="F116" s="6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30" ht="17" x14ac:dyDescent="0.2">
      <c r="A117" s="65" t="s">
        <v>32</v>
      </c>
      <c r="B117" s="68">
        <f>B115+B116</f>
        <v>0</v>
      </c>
      <c r="C117" s="58">
        <f>C115+C116</f>
        <v>0</v>
      </c>
      <c r="D117" s="58">
        <f>D115+D116</f>
        <v>0</v>
      </c>
      <c r="E117" s="69">
        <f>SUM(B117:D117)</f>
        <v>0</v>
      </c>
      <c r="F117" s="6" t="str">
        <f>IF(B117+E125&lt;&gt;E117,"Error: total budget does not equal total ENOUGH funding + total Non-ENOUGH revenue","")</f>
        <v/>
      </c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30" ht="16" x14ac:dyDescent="0.2">
      <c r="F118" s="6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30" ht="32" x14ac:dyDescent="0.2">
      <c r="A119" s="65" t="s">
        <v>33</v>
      </c>
      <c r="B119" s="237"/>
      <c r="C119" s="70"/>
      <c r="D119" s="70"/>
      <c r="E119" s="70"/>
      <c r="F119" s="6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30" ht="16" x14ac:dyDescent="0.2">
      <c r="A120" s="19"/>
      <c r="B120" s="238"/>
      <c r="C120" s="23"/>
      <c r="D120" s="23"/>
      <c r="E120" s="58">
        <f>SUM(B120:D120)</f>
        <v>0</v>
      </c>
      <c r="F120" s="7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30" ht="16" x14ac:dyDescent="0.2">
      <c r="A121" s="19"/>
      <c r="B121" s="238"/>
      <c r="C121" s="23"/>
      <c r="D121" s="23"/>
      <c r="E121" s="58">
        <f t="shared" ref="E121:E124" si="7">SUM(B121:D121)</f>
        <v>0</v>
      </c>
      <c r="F121" s="7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30" ht="16" x14ac:dyDescent="0.2">
      <c r="A122" s="19"/>
      <c r="B122" s="238"/>
      <c r="C122" s="23"/>
      <c r="D122" s="23"/>
      <c r="E122" s="58">
        <f t="shared" si="7"/>
        <v>0</v>
      </c>
      <c r="F122" s="7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30" ht="16" x14ac:dyDescent="0.2">
      <c r="A123" s="19"/>
      <c r="B123" s="238"/>
      <c r="C123" s="23"/>
      <c r="D123" s="23"/>
      <c r="E123" s="58">
        <f t="shared" si="7"/>
        <v>0</v>
      </c>
      <c r="F123" s="7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30" ht="16" x14ac:dyDescent="0.2">
      <c r="A124" s="19"/>
      <c r="B124" s="238"/>
      <c r="C124" s="23"/>
      <c r="D124" s="23"/>
      <c r="E124" s="58">
        <f t="shared" si="7"/>
        <v>0</v>
      </c>
      <c r="F124" s="7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30" ht="34" x14ac:dyDescent="0.2">
      <c r="A125" s="89" t="s">
        <v>34</v>
      </c>
      <c r="B125" s="237"/>
      <c r="C125" s="70">
        <f>SUM(C120:C124)</f>
        <v>0</v>
      </c>
      <c r="D125" s="70">
        <f>SUM(D120:D124)</f>
        <v>0</v>
      </c>
      <c r="E125" s="68">
        <f>SUM(E120:E124)</f>
        <v>0</v>
      </c>
      <c r="F125" s="7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30" ht="16" x14ac:dyDescent="0.2">
      <c r="A126" s="73"/>
      <c r="B126" s="73"/>
      <c r="C126" s="74"/>
      <c r="D126" s="74"/>
      <c r="E126" s="74"/>
      <c r="F126" s="7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30" ht="16" x14ac:dyDescent="0.2">
      <c r="A127" s="201"/>
      <c r="B127" s="202"/>
      <c r="C127" s="203"/>
      <c r="D127" s="203"/>
      <c r="E127" s="203"/>
      <c r="F127" s="20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30" ht="32" x14ac:dyDescent="0.2">
      <c r="A128" s="76" t="s">
        <v>75</v>
      </c>
      <c r="B128" s="77"/>
      <c r="C128" s="78"/>
      <c r="D128" s="77"/>
      <c r="E128" s="77"/>
      <c r="F128" s="44"/>
      <c r="H128" s="4"/>
      <c r="I128" s="4"/>
      <c r="K128" s="4"/>
      <c r="L128" s="4"/>
      <c r="M128" s="4"/>
      <c r="N128" s="4"/>
      <c r="O128" s="4"/>
      <c r="P128" s="4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</row>
    <row r="129" spans="1:30" ht="80" x14ac:dyDescent="0.2">
      <c r="A129" s="204" t="s">
        <v>76</v>
      </c>
      <c r="B129" s="79"/>
      <c r="C129" s="80"/>
      <c r="D129" s="79"/>
      <c r="E129" s="79"/>
      <c r="F129" s="79"/>
      <c r="G129" s="79"/>
      <c r="H129" s="79"/>
      <c r="I129" s="79"/>
      <c r="J129" s="79"/>
      <c r="L129" s="14"/>
      <c r="M129" s="4"/>
      <c r="N129" s="4"/>
      <c r="O129" s="4"/>
      <c r="P129" s="4"/>
      <c r="Q129" s="4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</row>
    <row r="130" spans="1:30" ht="80" x14ac:dyDescent="0.2">
      <c r="A130" s="204" t="s">
        <v>77</v>
      </c>
      <c r="B130" s="79"/>
      <c r="C130" s="80"/>
      <c r="D130" s="79"/>
      <c r="E130" s="79"/>
      <c r="F130" s="79"/>
      <c r="G130" s="79"/>
      <c r="H130" s="79"/>
      <c r="I130" s="79"/>
      <c r="J130" s="79"/>
      <c r="L130" s="14"/>
      <c r="M130" s="4"/>
      <c r="N130" s="4"/>
      <c r="O130" s="4"/>
      <c r="P130" s="4"/>
      <c r="Q130" s="4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</row>
    <row r="131" spans="1:30" ht="32" x14ac:dyDescent="0.2">
      <c r="A131" s="81" t="s">
        <v>78</v>
      </c>
      <c r="B131" s="82" t="s">
        <v>79</v>
      </c>
      <c r="C131" s="81" t="s">
        <v>80</v>
      </c>
      <c r="D131" s="82" t="s">
        <v>81</v>
      </c>
      <c r="E131" s="83" t="s">
        <v>82</v>
      </c>
      <c r="F131" s="83" t="s">
        <v>83</v>
      </c>
      <c r="G131" s="83" t="s">
        <v>84</v>
      </c>
      <c r="H131" s="84" t="s">
        <v>85</v>
      </c>
      <c r="I131" s="85" t="s">
        <v>159</v>
      </c>
      <c r="J131" s="84" t="s">
        <v>160</v>
      </c>
      <c r="L131" s="44"/>
      <c r="M131" s="4"/>
      <c r="N131" s="4"/>
      <c r="O131" s="4"/>
      <c r="P131" s="4"/>
      <c r="Q131" s="4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</row>
    <row r="132" spans="1:30" ht="16" x14ac:dyDescent="0.2">
      <c r="A132" s="86">
        <v>1</v>
      </c>
      <c r="B132" s="40"/>
      <c r="C132" s="18"/>
      <c r="D132" s="87" t="str">
        <f t="shared" ref="D132:D140" si="8">IF(C132="","",SUMIF($A$5:$A$110,C132,$E$5:$E$110))</f>
        <v/>
      </c>
      <c r="E132" s="42"/>
      <c r="F132" s="88" t="str">
        <f t="shared" ref="F132:F140" si="9">IF(OR(D132="",E132=""),"",E132-D132)</f>
        <v/>
      </c>
      <c r="G132" s="31"/>
      <c r="H132" s="28"/>
      <c r="I132" s="28"/>
      <c r="J132" s="28"/>
      <c r="L132" s="14"/>
      <c r="M132" s="4"/>
      <c r="N132" s="4"/>
      <c r="O132" s="4"/>
      <c r="P132" s="4"/>
      <c r="Q132" s="14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</row>
    <row r="133" spans="1:30" ht="16" x14ac:dyDescent="0.2">
      <c r="A133" s="86">
        <v>2</v>
      </c>
      <c r="B133" s="40"/>
      <c r="C133" s="18"/>
      <c r="D133" s="87" t="str">
        <f t="shared" si="8"/>
        <v/>
      </c>
      <c r="E133" s="42"/>
      <c r="F133" s="88" t="str">
        <f t="shared" si="9"/>
        <v/>
      </c>
      <c r="G133" s="31"/>
      <c r="H133" s="28"/>
      <c r="I133" s="28"/>
      <c r="J133" s="28"/>
      <c r="L133" s="14"/>
      <c r="M133" s="4"/>
      <c r="N133" s="4"/>
      <c r="O133" s="4"/>
      <c r="P133" s="4"/>
      <c r="Q133" s="14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</row>
    <row r="134" spans="1:30" ht="16" x14ac:dyDescent="0.2">
      <c r="A134" s="86">
        <v>3</v>
      </c>
      <c r="B134" s="40"/>
      <c r="C134" s="40"/>
      <c r="D134" s="87" t="str">
        <f t="shared" si="8"/>
        <v/>
      </c>
      <c r="E134" s="42"/>
      <c r="F134" s="88" t="str">
        <f t="shared" si="9"/>
        <v/>
      </c>
      <c r="G134" s="31"/>
      <c r="H134" s="28"/>
      <c r="I134" s="28"/>
      <c r="J134" s="28"/>
      <c r="L134" s="14"/>
      <c r="M134" s="4"/>
      <c r="N134" s="4"/>
      <c r="O134" s="4"/>
      <c r="P134" s="4"/>
      <c r="Q134" s="14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</row>
    <row r="135" spans="1:30" ht="16" x14ac:dyDescent="0.2">
      <c r="A135" s="86">
        <v>4</v>
      </c>
      <c r="B135" s="40"/>
      <c r="C135" s="40"/>
      <c r="D135" s="87" t="str">
        <f t="shared" si="8"/>
        <v/>
      </c>
      <c r="E135" s="42"/>
      <c r="F135" s="88" t="str">
        <f t="shared" si="9"/>
        <v/>
      </c>
      <c r="G135" s="31"/>
      <c r="H135" s="28"/>
      <c r="I135" s="28"/>
      <c r="J135" s="28"/>
      <c r="L135" s="14"/>
      <c r="M135" s="4"/>
      <c r="N135" s="4"/>
      <c r="O135" s="4"/>
      <c r="P135" s="4"/>
      <c r="Q135" s="14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</row>
    <row r="136" spans="1:30" ht="16" x14ac:dyDescent="0.2">
      <c r="A136" s="86">
        <v>5</v>
      </c>
      <c r="B136" s="40"/>
      <c r="C136" s="40"/>
      <c r="D136" s="87" t="str">
        <f t="shared" si="8"/>
        <v/>
      </c>
      <c r="E136" s="42"/>
      <c r="F136" s="88" t="str">
        <f t="shared" si="9"/>
        <v/>
      </c>
      <c r="G136" s="31"/>
      <c r="H136" s="28"/>
      <c r="I136" s="28"/>
      <c r="J136" s="28"/>
      <c r="L136" s="14"/>
      <c r="M136" s="4"/>
      <c r="N136" s="4"/>
      <c r="O136" s="4"/>
      <c r="P136" s="4"/>
      <c r="Q136" s="14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</row>
    <row r="137" spans="1:30" ht="16" x14ac:dyDescent="0.2">
      <c r="A137" s="86">
        <v>6</v>
      </c>
      <c r="B137" s="40"/>
      <c r="C137" s="40"/>
      <c r="D137" s="87" t="str">
        <f t="shared" si="8"/>
        <v/>
      </c>
      <c r="E137" s="42"/>
      <c r="F137" s="88" t="str">
        <f t="shared" si="9"/>
        <v/>
      </c>
      <c r="G137" s="31"/>
      <c r="H137" s="28"/>
      <c r="I137" s="28"/>
      <c r="J137" s="28"/>
      <c r="L137" s="14"/>
      <c r="M137" s="4"/>
      <c r="N137" s="4"/>
      <c r="O137" s="4"/>
      <c r="P137" s="4"/>
      <c r="Q137" s="14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</row>
    <row r="138" spans="1:30" ht="16" x14ac:dyDescent="0.2">
      <c r="A138" s="86">
        <v>7</v>
      </c>
      <c r="B138" s="40"/>
      <c r="C138" s="40"/>
      <c r="D138" s="87" t="str">
        <f t="shared" si="8"/>
        <v/>
      </c>
      <c r="E138" s="42"/>
      <c r="F138" s="88" t="str">
        <f t="shared" si="9"/>
        <v/>
      </c>
      <c r="G138" s="31"/>
      <c r="H138" s="28"/>
      <c r="I138" s="28"/>
      <c r="J138" s="28"/>
      <c r="L138" s="14"/>
      <c r="M138" s="4"/>
      <c r="N138" s="4"/>
      <c r="O138" s="4"/>
      <c r="P138" s="4"/>
      <c r="Q138" s="14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</row>
    <row r="139" spans="1:30" ht="16" x14ac:dyDescent="0.2">
      <c r="A139" s="86">
        <v>8</v>
      </c>
      <c r="B139" s="40"/>
      <c r="C139" s="40"/>
      <c r="D139" s="87" t="str">
        <f t="shared" si="8"/>
        <v/>
      </c>
      <c r="E139" s="42"/>
      <c r="F139" s="88" t="str">
        <f t="shared" si="9"/>
        <v/>
      </c>
      <c r="G139" s="31"/>
      <c r="H139" s="28"/>
      <c r="I139" s="28"/>
      <c r="J139" s="28"/>
      <c r="L139" s="14"/>
      <c r="M139" s="14"/>
      <c r="N139" s="14"/>
      <c r="O139" s="14"/>
      <c r="P139" s="14"/>
      <c r="Q139" s="14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</row>
    <row r="140" spans="1:30" ht="16" x14ac:dyDescent="0.2">
      <c r="A140" s="86">
        <v>8</v>
      </c>
      <c r="B140" s="40"/>
      <c r="C140" s="40"/>
      <c r="D140" s="87" t="str">
        <f t="shared" si="8"/>
        <v/>
      </c>
      <c r="E140" s="42"/>
      <c r="F140" s="88" t="str">
        <f t="shared" si="9"/>
        <v/>
      </c>
      <c r="G140" s="31"/>
      <c r="H140" s="28"/>
      <c r="I140" s="28"/>
      <c r="J140" s="28"/>
      <c r="L140" s="14"/>
      <c r="M140" s="14"/>
      <c r="N140" s="14"/>
      <c r="O140" s="14"/>
      <c r="P140" s="14"/>
      <c r="Q140" s="14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</row>
    <row r="141" spans="1:30" ht="16" x14ac:dyDescent="0.2">
      <c r="A141"/>
      <c r="B141"/>
      <c r="C141"/>
      <c r="D141"/>
      <c r="E141"/>
      <c r="F141"/>
      <c r="G141"/>
      <c r="H141"/>
      <c r="I141"/>
      <c r="J141"/>
      <c r="K141"/>
    </row>
    <row r="142" spans="1:30" ht="16.5" customHeight="1" x14ac:dyDescent="0.2">
      <c r="A142"/>
      <c r="B142"/>
      <c r="C142"/>
      <c r="D142"/>
      <c r="E142"/>
      <c r="F142"/>
      <c r="G142"/>
      <c r="H142"/>
      <c r="I142"/>
      <c r="J142"/>
      <c r="K142"/>
    </row>
    <row r="143" spans="1:30" ht="15.75" customHeight="1" x14ac:dyDescent="0.2">
      <c r="A143"/>
      <c r="B143"/>
      <c r="C143"/>
      <c r="D143"/>
      <c r="E143"/>
      <c r="F143"/>
      <c r="G143"/>
      <c r="H143"/>
      <c r="I143"/>
      <c r="J143"/>
      <c r="K143"/>
    </row>
    <row r="144" spans="1:30" ht="15.75" customHeight="1" x14ac:dyDescent="0.2">
      <c r="A144"/>
      <c r="B144"/>
      <c r="C144"/>
      <c r="D144"/>
      <c r="E144"/>
      <c r="F144"/>
      <c r="G144"/>
      <c r="H144"/>
      <c r="I144"/>
      <c r="J144"/>
      <c r="K144"/>
    </row>
    <row r="145" spans="1:11" ht="15.75" customHeight="1" x14ac:dyDescent="0.2">
      <c r="A145"/>
      <c r="B145"/>
      <c r="C145"/>
      <c r="D145"/>
      <c r="E145"/>
      <c r="F145"/>
      <c r="G145"/>
      <c r="H145"/>
      <c r="I145"/>
      <c r="J145"/>
      <c r="K145"/>
    </row>
    <row r="146" spans="1:11" ht="15.75" customHeight="1" x14ac:dyDescent="0.2">
      <c r="A146"/>
      <c r="B146"/>
      <c r="C146"/>
      <c r="D146"/>
      <c r="E146"/>
      <c r="F146"/>
      <c r="G146"/>
      <c r="H146"/>
      <c r="I146"/>
      <c r="J146"/>
      <c r="K146"/>
    </row>
    <row r="147" spans="1:11" ht="15.75" customHeight="1" x14ac:dyDescent="0.2">
      <c r="F147" s="16"/>
    </row>
    <row r="148" spans="1:11" ht="15.75" customHeight="1" x14ac:dyDescent="0.2">
      <c r="F148" s="16"/>
    </row>
    <row r="149" spans="1:11" ht="15.75" customHeight="1" x14ac:dyDescent="0.2">
      <c r="F149" s="16"/>
    </row>
    <row r="150" spans="1:11" ht="15.75" customHeight="1" x14ac:dyDescent="0.2"/>
    <row r="151" spans="1:11" ht="15.75" customHeight="1" x14ac:dyDescent="0.2"/>
    <row r="152" spans="1:11" ht="15.75" customHeight="1" x14ac:dyDescent="0.2"/>
    <row r="153" spans="1:11" ht="15.75" customHeight="1" x14ac:dyDescent="0.2"/>
    <row r="154" spans="1:11" ht="15.75" customHeight="1" x14ac:dyDescent="0.2"/>
    <row r="155" spans="1:11" ht="15.75" customHeight="1" x14ac:dyDescent="0.2"/>
    <row r="156" spans="1:11" ht="15.75" customHeight="1" x14ac:dyDescent="0.2"/>
    <row r="157" spans="1:11" ht="15.75" customHeight="1" x14ac:dyDescent="0.2"/>
    <row r="158" spans="1:11" ht="15.75" customHeight="1" x14ac:dyDescent="0.2"/>
    <row r="159" spans="1:11" ht="15.75" customHeight="1" x14ac:dyDescent="0.2"/>
    <row r="160" spans="1:11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spans="1:7" ht="15.75" customHeight="1" x14ac:dyDescent="0.2"/>
    <row r="1090" spans="1:7" ht="15.75" customHeight="1" x14ac:dyDescent="0.2"/>
    <row r="1091" spans="1:7" ht="15.75" customHeight="1" x14ac:dyDescent="0.2"/>
    <row r="1092" spans="1:7" ht="15.75" customHeight="1" x14ac:dyDescent="0.2"/>
    <row r="1093" spans="1:7" ht="15.75" customHeight="1" x14ac:dyDescent="0.2"/>
    <row r="1094" spans="1:7" ht="15.75" customHeight="1" x14ac:dyDescent="0.2"/>
    <row r="1095" spans="1:7" ht="15.75" customHeight="1" x14ac:dyDescent="0.2">
      <c r="A1095" s="1"/>
      <c r="B1095" s="8"/>
      <c r="C1095" s="8"/>
      <c r="D1095" s="8"/>
      <c r="E1095" s="8"/>
      <c r="F1095" s="16"/>
      <c r="G1095" s="15"/>
    </row>
  </sheetData>
  <sheetProtection algorithmName="SHA-512" hashValue="xGfry85J3pWpOln2UorYopA0kZ7gUa1l0WwWdbKy5PACGU8o1At6JzGthdvH9s46pdvakczwwKS2mPYTJ1iMKw==" saltValue="tWoMXxvzyrQ3w6Q1jgLthg==" spinCount="100000" sheet="1" objects="1" scenarios="1"/>
  <dataValidations count="4">
    <dataValidation type="list" allowBlank="1" showInputMessage="1" showErrorMessage="1" sqref="G52" xr:uid="{4D7BB2A3-886D-0246-BE98-FABCB8F227A8}">
      <formula1>#REF!</formula1>
    </dataValidation>
    <dataValidation type="list" allowBlank="1" showInputMessage="1" showErrorMessage="1" sqref="J132:J140" xr:uid="{17CA94B4-53E8-0F41-8FF9-1BAAFE0816D5}">
      <formula1>"Draft,Submitted,Under Review,Approved,Denied"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I132:I140" xr:uid="{84737C4B-9389-EE4D-A9E9-CBF79713B86A}">
      <formula1>"ENOUGH Funding,Non-ENOUGH Cash Contribution,Non-ENOUGH In-Kind"</formula1>
    </dataValidation>
    <dataValidation type="list" allowBlank="1" showInputMessage="1" showErrorMessage="1" sqref="G132:G140" xr:uid="{4B39E2DA-5862-7247-B1EE-333D7AC5F882}">
      <formula1>"Reallocation,Underbudgeted originally,Scope change,Staffing change,Vendor/price change,Timing change,Compliance/procurement issue,Other"</formula1>
    </dataValidation>
  </dataValidations>
  <pageMargins left="0.7" right="0.7" top="0.75" bottom="0.75" header="0" footer="0"/>
  <pageSetup scale="5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74A7D-4635-7B4E-AA3A-3D69DB72ABA0}">
  <sheetPr>
    <tabColor theme="7" tint="0.59999389629810485"/>
  </sheetPr>
  <dimension ref="A1:X73"/>
  <sheetViews>
    <sheetView tabSelected="1" zoomScale="93" workbookViewId="0">
      <selection activeCell="B14" sqref="B14"/>
    </sheetView>
  </sheetViews>
  <sheetFormatPr baseColWidth="10" defaultRowHeight="16" x14ac:dyDescent="0.2"/>
  <cols>
    <col min="1" max="1" width="44.83203125" bestFit="1" customWidth="1"/>
    <col min="2" max="2" width="24" bestFit="1" customWidth="1"/>
    <col min="3" max="3" width="11.1640625" bestFit="1" customWidth="1"/>
    <col min="4" max="4" width="12.1640625" bestFit="1" customWidth="1"/>
  </cols>
  <sheetData>
    <row r="1" spans="1:24" ht="17" x14ac:dyDescent="0.25">
      <c r="A1" s="249" t="s">
        <v>95</v>
      </c>
      <c r="B1" s="248"/>
      <c r="C1" s="248"/>
      <c r="D1" s="248"/>
      <c r="E1" s="248"/>
      <c r="F1" s="4"/>
      <c r="G1" s="165" t="s">
        <v>140</v>
      </c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  <c r="U1" s="208"/>
      <c r="V1" s="208"/>
      <c r="W1" s="208"/>
      <c r="X1" s="208"/>
    </row>
    <row r="2" spans="1:24" x14ac:dyDescent="0.2">
      <c r="A2" s="4"/>
      <c r="B2" s="4"/>
      <c r="C2" s="4"/>
      <c r="D2" s="4"/>
      <c r="E2" s="4"/>
      <c r="F2" s="4"/>
      <c r="G2" s="165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</row>
    <row r="3" spans="1:24" x14ac:dyDescent="0.2">
      <c r="A3" s="209" t="s">
        <v>96</v>
      </c>
      <c r="B3" s="210"/>
      <c r="C3" s="4"/>
      <c r="D3" s="4"/>
      <c r="E3" s="4"/>
      <c r="F3" s="4"/>
      <c r="G3" s="165" t="s">
        <v>141</v>
      </c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208"/>
      <c r="W3" s="208"/>
      <c r="X3" s="208"/>
    </row>
    <row r="4" spans="1:24" x14ac:dyDescent="0.2">
      <c r="A4" s="209" t="s">
        <v>97</v>
      </c>
      <c r="B4" s="211"/>
      <c r="C4" s="4"/>
      <c r="D4" s="4"/>
      <c r="E4" s="4"/>
      <c r="F4" s="4"/>
      <c r="G4" s="165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</row>
    <row r="5" spans="1:24" x14ac:dyDescent="0.2">
      <c r="A5" s="209" t="s">
        <v>98</v>
      </c>
      <c r="B5" s="211"/>
      <c r="C5" s="4"/>
      <c r="D5" s="4"/>
      <c r="E5" s="4"/>
      <c r="F5" s="4"/>
      <c r="G5" s="165" t="s">
        <v>142</v>
      </c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</row>
    <row r="6" spans="1:24" x14ac:dyDescent="0.2">
      <c r="A6" s="209" t="s">
        <v>99</v>
      </c>
      <c r="B6" s="211"/>
      <c r="C6" s="4"/>
      <c r="D6" s="4"/>
      <c r="E6" s="4"/>
      <c r="F6" s="4"/>
      <c r="G6" s="166" t="s">
        <v>143</v>
      </c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8"/>
    </row>
    <row r="7" spans="1:24" x14ac:dyDescent="0.2">
      <c r="A7" s="209" t="s">
        <v>100</v>
      </c>
      <c r="B7" s="212"/>
      <c r="C7" s="4"/>
      <c r="D7" s="4"/>
      <c r="E7" s="4"/>
      <c r="F7" s="4"/>
      <c r="G7" s="236" t="s">
        <v>144</v>
      </c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8"/>
      <c r="S7" s="208"/>
      <c r="T7" s="208"/>
      <c r="U7" s="208"/>
      <c r="V7" s="208"/>
      <c r="W7" s="208"/>
      <c r="X7" s="208"/>
    </row>
    <row r="8" spans="1:24" x14ac:dyDescent="0.2">
      <c r="A8" s="4"/>
      <c r="B8" s="4"/>
      <c r="C8" s="4"/>
      <c r="D8" s="4"/>
      <c r="E8" s="4"/>
      <c r="F8" s="4"/>
      <c r="G8" s="236" t="s">
        <v>145</v>
      </c>
      <c r="H8" s="208"/>
      <c r="I8" s="208"/>
      <c r="J8" s="208"/>
      <c r="K8" s="208"/>
      <c r="L8" s="208"/>
      <c r="M8" s="208"/>
      <c r="N8" s="208"/>
      <c r="O8" s="208"/>
      <c r="P8" s="208"/>
      <c r="Q8" s="208"/>
      <c r="R8" s="208"/>
      <c r="S8" s="208"/>
      <c r="T8" s="208"/>
      <c r="U8" s="208"/>
      <c r="V8" s="208"/>
      <c r="W8" s="208"/>
      <c r="X8" s="208"/>
    </row>
    <row r="9" spans="1:24" x14ac:dyDescent="0.2">
      <c r="A9" s="244" t="s">
        <v>101</v>
      </c>
      <c r="B9" s="245"/>
      <c r="C9" s="245"/>
      <c r="D9" s="245"/>
      <c r="E9" s="246"/>
      <c r="F9" s="4"/>
      <c r="G9" s="236" t="s">
        <v>146</v>
      </c>
      <c r="H9" s="208"/>
      <c r="I9" s="208"/>
      <c r="J9" s="208"/>
      <c r="K9" s="208"/>
      <c r="L9" s="208"/>
      <c r="M9" s="208"/>
      <c r="N9" s="208"/>
      <c r="O9" s="208"/>
      <c r="P9" s="208"/>
      <c r="Q9" s="208"/>
      <c r="R9" s="208"/>
      <c r="S9" s="208"/>
      <c r="T9" s="208"/>
      <c r="U9" s="208"/>
      <c r="V9" s="208"/>
      <c r="W9" s="208"/>
      <c r="X9" s="208"/>
    </row>
    <row r="10" spans="1:24" x14ac:dyDescent="0.2">
      <c r="A10" s="209" t="s">
        <v>87</v>
      </c>
      <c r="B10" s="209" t="s">
        <v>102</v>
      </c>
      <c r="C10" s="4"/>
      <c r="D10" s="4"/>
      <c r="E10" s="4"/>
      <c r="F10" s="4"/>
      <c r="G10" s="236" t="s">
        <v>147</v>
      </c>
      <c r="H10" s="208"/>
      <c r="I10" s="208"/>
      <c r="J10" s="208"/>
      <c r="K10" s="208"/>
      <c r="L10" s="208"/>
      <c r="M10" s="208"/>
      <c r="N10" s="208"/>
      <c r="O10" s="208"/>
      <c r="P10" s="208"/>
      <c r="Q10" s="208"/>
      <c r="R10" s="208"/>
      <c r="S10" s="208"/>
      <c r="T10" s="208"/>
      <c r="U10" s="208"/>
      <c r="V10" s="208"/>
      <c r="W10" s="208"/>
      <c r="X10" s="208"/>
    </row>
    <row r="11" spans="1:24" x14ac:dyDescent="0.2">
      <c r="A11" s="213" t="s">
        <v>103</v>
      </c>
      <c r="B11" s="214">
        <v>0</v>
      </c>
      <c r="C11" s="4"/>
      <c r="D11" s="4"/>
      <c r="E11" s="4"/>
      <c r="F11" s="4"/>
      <c r="G11" s="236" t="s">
        <v>148</v>
      </c>
      <c r="H11" s="208"/>
      <c r="I11" s="208"/>
      <c r="J11" s="208"/>
      <c r="K11" s="208"/>
      <c r="L11" s="208"/>
      <c r="M11" s="208"/>
      <c r="N11" s="208"/>
      <c r="O11" s="208"/>
      <c r="P11" s="208"/>
      <c r="Q11" s="208"/>
      <c r="R11" s="208"/>
      <c r="S11" s="208"/>
      <c r="T11" s="208"/>
      <c r="U11" s="208"/>
      <c r="V11" s="208"/>
      <c r="W11" s="208"/>
      <c r="X11" s="208"/>
    </row>
    <row r="12" spans="1:24" x14ac:dyDescent="0.2">
      <c r="A12" s="213" t="s">
        <v>104</v>
      </c>
      <c r="B12" s="214">
        <v>0</v>
      </c>
      <c r="C12" s="4"/>
      <c r="D12" s="4"/>
      <c r="E12" s="4"/>
      <c r="F12" s="4"/>
      <c r="G12" s="236" t="s">
        <v>149</v>
      </c>
      <c r="H12" s="208"/>
      <c r="I12" s="208"/>
      <c r="J12" s="208"/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V12" s="208"/>
      <c r="W12" s="208"/>
      <c r="X12" s="208"/>
    </row>
    <row r="13" spans="1:24" x14ac:dyDescent="0.2">
      <c r="A13" s="213" t="s">
        <v>105</v>
      </c>
      <c r="B13" s="214">
        <v>0</v>
      </c>
      <c r="C13" s="4"/>
      <c r="D13" s="4"/>
      <c r="E13" s="4"/>
      <c r="F13" s="4"/>
      <c r="G13" s="236" t="s">
        <v>150</v>
      </c>
      <c r="H13" s="208"/>
      <c r="I13" s="208"/>
      <c r="J13" s="208"/>
      <c r="K13" s="208"/>
      <c r="L13" s="208"/>
      <c r="M13" s="208"/>
      <c r="N13" s="208"/>
      <c r="O13" s="208"/>
      <c r="P13" s="208"/>
      <c r="Q13" s="208"/>
      <c r="R13" s="208"/>
      <c r="S13" s="208"/>
      <c r="T13" s="208"/>
      <c r="U13" s="208"/>
      <c r="V13" s="208"/>
      <c r="W13" s="208"/>
      <c r="X13" s="208"/>
    </row>
    <row r="14" spans="1:24" x14ac:dyDescent="0.2">
      <c r="A14" s="213" t="s">
        <v>106</v>
      </c>
      <c r="B14" s="215">
        <v>0</v>
      </c>
      <c r="C14" s="4"/>
      <c r="D14" s="4"/>
      <c r="E14" s="4"/>
      <c r="F14" s="4"/>
      <c r="G14" s="167" t="s">
        <v>151</v>
      </c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</row>
    <row r="15" spans="1:24" x14ac:dyDescent="0.2">
      <c r="A15" s="216" t="s">
        <v>107</v>
      </c>
      <c r="B15" s="217">
        <v>0</v>
      </c>
      <c r="C15" s="4"/>
      <c r="D15" s="4"/>
      <c r="E15" s="4"/>
      <c r="F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x14ac:dyDescent="0.2">
      <c r="A16" s="216" t="s">
        <v>108</v>
      </c>
      <c r="B16" s="217">
        <v>0</v>
      </c>
      <c r="C16" s="4"/>
      <c r="D16" s="4"/>
      <c r="E16" s="4"/>
      <c r="F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x14ac:dyDescent="0.2">
      <c r="A17" s="216" t="s">
        <v>109</v>
      </c>
      <c r="B17" s="217">
        <v>0</v>
      </c>
      <c r="C17" s="4"/>
      <c r="D17" s="4"/>
      <c r="E17" s="4"/>
      <c r="F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x14ac:dyDescent="0.2">
      <c r="A18" s="218" t="s">
        <v>110</v>
      </c>
      <c r="B18" s="219">
        <f>SUM(B11,B12,B13,B14,B15,B16,B17)</f>
        <v>0</v>
      </c>
      <c r="C18" s="220"/>
      <c r="D18" s="4"/>
      <c r="E18" s="4"/>
      <c r="F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 spans="1:24" x14ac:dyDescent="0.2">
      <c r="A19" s="4"/>
      <c r="B19" s="4"/>
      <c r="C19" s="4"/>
      <c r="D19" s="4"/>
      <c r="E19" s="4"/>
      <c r="F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1:24" x14ac:dyDescent="0.2">
      <c r="A20" s="244" t="s">
        <v>138</v>
      </c>
      <c r="B20" s="245"/>
      <c r="C20" s="245"/>
      <c r="D20" s="245"/>
      <c r="E20" s="246"/>
      <c r="F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1:24" ht="64" x14ac:dyDescent="0.2">
      <c r="A21" s="209" t="s">
        <v>139</v>
      </c>
      <c r="B21" s="209" t="s">
        <v>111</v>
      </c>
      <c r="C21" s="209" t="s">
        <v>112</v>
      </c>
      <c r="D21" s="209" t="s">
        <v>113</v>
      </c>
      <c r="E21" s="209" t="s">
        <v>35</v>
      </c>
      <c r="F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1:24" x14ac:dyDescent="0.2">
      <c r="A22" s="221" t="str">
        <f>'Partner 1'!A1</f>
        <v xml:space="preserve"> ENOUGH Grant Partner Name</v>
      </c>
      <c r="B22" s="222">
        <f>'Partner 1'!$E$117</f>
        <v>0</v>
      </c>
      <c r="C22" s="222">
        <f t="shared" ref="C22:C35" si="0">MIN(B22,50000)</f>
        <v>0</v>
      </c>
      <c r="D22" s="222">
        <f t="shared" ref="D22:D35" si="1">MAX(B22-50000,0)</f>
        <v>0</v>
      </c>
      <c r="E22" s="223"/>
      <c r="F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1:24" x14ac:dyDescent="0.2">
      <c r="A23" s="221" t="str">
        <f>'Partner 2'!A1</f>
        <v xml:space="preserve"> ENOUGH Grant Partner Name</v>
      </c>
      <c r="B23" s="222">
        <f>'Partner 2'!$E$117</f>
        <v>0</v>
      </c>
      <c r="C23" s="222">
        <f t="shared" si="0"/>
        <v>0</v>
      </c>
      <c r="D23" s="222">
        <f t="shared" si="1"/>
        <v>0</v>
      </c>
      <c r="E23" s="223"/>
      <c r="F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  <row r="24" spans="1:24" x14ac:dyDescent="0.2">
      <c r="A24" s="221" t="str">
        <f>'Partner 3'!A1</f>
        <v xml:space="preserve"> ENOUGH Grant Partner Name</v>
      </c>
      <c r="B24" s="222">
        <f>'Partner 3'!$E$117</f>
        <v>0</v>
      </c>
      <c r="C24" s="222">
        <f t="shared" si="0"/>
        <v>0</v>
      </c>
      <c r="D24" s="222">
        <f t="shared" si="1"/>
        <v>0</v>
      </c>
      <c r="E24" s="223"/>
      <c r="F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</row>
    <row r="25" spans="1:24" x14ac:dyDescent="0.2">
      <c r="A25" s="221" t="str">
        <f>'Partner 4'!A1</f>
        <v xml:space="preserve"> ENOUGH Grant Partner Name</v>
      </c>
      <c r="B25" s="222">
        <f>'Partner 4'!$E$117</f>
        <v>0</v>
      </c>
      <c r="C25" s="222">
        <f t="shared" si="0"/>
        <v>0</v>
      </c>
      <c r="D25" s="222">
        <f t="shared" si="1"/>
        <v>0</v>
      </c>
      <c r="E25" s="223"/>
      <c r="F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</row>
    <row r="26" spans="1:24" x14ac:dyDescent="0.2">
      <c r="A26" s="221" t="str">
        <f>'Partner 5'!A1</f>
        <v xml:space="preserve"> ENOUGH Grant Partner Name</v>
      </c>
      <c r="B26" s="222">
        <f>'Partner 5'!$E$117</f>
        <v>0</v>
      </c>
      <c r="C26" s="222">
        <f t="shared" si="0"/>
        <v>0</v>
      </c>
      <c r="D26" s="222">
        <f t="shared" si="1"/>
        <v>0</v>
      </c>
      <c r="E26" s="223"/>
      <c r="F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spans="1:24" x14ac:dyDescent="0.2">
      <c r="A27" s="221" t="str">
        <f>'Partner 6'!A1</f>
        <v xml:space="preserve"> ENOUGH Grant Partner Name</v>
      </c>
      <c r="B27" s="222">
        <f>'Partner 6'!$E$117</f>
        <v>0</v>
      </c>
      <c r="C27" s="222">
        <f t="shared" si="0"/>
        <v>0</v>
      </c>
      <c r="D27" s="222">
        <f t="shared" si="1"/>
        <v>0</v>
      </c>
      <c r="E27" s="223"/>
      <c r="F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</row>
    <row r="28" spans="1:24" x14ac:dyDescent="0.2">
      <c r="A28" s="221" t="str">
        <f>'Partner 7'!A1</f>
        <v xml:space="preserve"> ENOUGH Grant Partner Name</v>
      </c>
      <c r="B28" s="222">
        <f>'Partner 7'!$E$117</f>
        <v>0</v>
      </c>
      <c r="C28" s="222">
        <f t="shared" si="0"/>
        <v>0</v>
      </c>
      <c r="D28" s="222">
        <f t="shared" si="1"/>
        <v>0</v>
      </c>
      <c r="E28" s="223"/>
      <c r="F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</row>
    <row r="29" spans="1:24" x14ac:dyDescent="0.2">
      <c r="A29" s="221" t="str">
        <f>'Partner 8'!A1</f>
        <v xml:space="preserve"> ENOUGH Grant Partner Name</v>
      </c>
      <c r="B29" s="222">
        <f>'Partner 8'!$E$117</f>
        <v>0</v>
      </c>
      <c r="C29" s="222">
        <f t="shared" si="0"/>
        <v>0</v>
      </c>
      <c r="D29" s="222">
        <f t="shared" si="1"/>
        <v>0</v>
      </c>
      <c r="E29" s="223"/>
      <c r="F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</row>
    <row r="30" spans="1:24" x14ac:dyDescent="0.2">
      <c r="A30" s="221" t="str">
        <f>'Partner 9'!A1</f>
        <v xml:space="preserve"> ENOUGH Grant Partner Name</v>
      </c>
      <c r="B30" s="222">
        <f>'Partner 9'!$E$117</f>
        <v>0</v>
      </c>
      <c r="C30" s="222">
        <f t="shared" si="0"/>
        <v>0</v>
      </c>
      <c r="D30" s="222">
        <f t="shared" si="1"/>
        <v>0</v>
      </c>
      <c r="E30" s="223"/>
      <c r="F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</row>
    <row r="31" spans="1:24" x14ac:dyDescent="0.2">
      <c r="A31" s="221" t="str">
        <f>'Partner 10'!A1</f>
        <v xml:space="preserve"> ENOUGH Grant Partner Name</v>
      </c>
      <c r="B31" s="222">
        <f>'Partner 10'!$E$117</f>
        <v>0</v>
      </c>
      <c r="C31" s="222">
        <f t="shared" si="0"/>
        <v>0</v>
      </c>
      <c r="D31" s="222">
        <f t="shared" si="1"/>
        <v>0</v>
      </c>
      <c r="E31" s="223"/>
      <c r="F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</row>
    <row r="32" spans="1:24" x14ac:dyDescent="0.2">
      <c r="A32" s="221" t="str">
        <f>'Partner 11'!A1</f>
        <v xml:space="preserve"> ENOUGH Grant Partner Name</v>
      </c>
      <c r="B32" s="222">
        <f>'Partner 11'!$E$117</f>
        <v>0</v>
      </c>
      <c r="C32" s="222">
        <f t="shared" si="0"/>
        <v>0</v>
      </c>
      <c r="D32" s="222">
        <f t="shared" si="1"/>
        <v>0</v>
      </c>
      <c r="E32" s="223"/>
      <c r="F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</row>
    <row r="33" spans="1:24" x14ac:dyDescent="0.2">
      <c r="A33" s="221" t="str">
        <f>'Partner 12'!A1</f>
        <v xml:space="preserve"> ENOUGH Grant Partner Name</v>
      </c>
      <c r="B33" s="222">
        <f>'Partner 12'!$E$117</f>
        <v>0</v>
      </c>
      <c r="C33" s="222">
        <f t="shared" si="0"/>
        <v>0</v>
      </c>
      <c r="D33" s="222">
        <f t="shared" si="1"/>
        <v>0</v>
      </c>
      <c r="E33" s="223"/>
      <c r="F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</row>
    <row r="34" spans="1:24" x14ac:dyDescent="0.2">
      <c r="A34" s="221" t="str">
        <f>'Partner 13'!A1</f>
        <v xml:space="preserve"> ENOUGH Grant Partner Name</v>
      </c>
      <c r="B34" s="222">
        <f>'Partner 13'!$E$117</f>
        <v>0</v>
      </c>
      <c r="C34" s="222">
        <f t="shared" si="0"/>
        <v>0</v>
      </c>
      <c r="D34" s="222">
        <f t="shared" si="1"/>
        <v>0</v>
      </c>
      <c r="E34" s="223"/>
      <c r="F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</row>
    <row r="35" spans="1:24" x14ac:dyDescent="0.2">
      <c r="A35" s="221" t="str">
        <f>'Partner 14'!A1</f>
        <v xml:space="preserve"> ENOUGH Grant Partner Name</v>
      </c>
      <c r="B35" s="222">
        <f>'Partner 14'!$E$117</f>
        <v>0</v>
      </c>
      <c r="C35" s="222">
        <f t="shared" si="0"/>
        <v>0</v>
      </c>
      <c r="D35" s="222">
        <f t="shared" si="1"/>
        <v>0</v>
      </c>
      <c r="E35" s="223"/>
      <c r="F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</row>
    <row r="36" spans="1:24" x14ac:dyDescent="0.2">
      <c r="A36" s="221" t="str">
        <f>'Partner 15'!A1</f>
        <v xml:space="preserve"> ENOUGH Grant Partner Name</v>
      </c>
      <c r="B36" s="222">
        <f>'Partner 15'!$E$117</f>
        <v>0</v>
      </c>
      <c r="C36" s="222">
        <f t="shared" ref="C36:C39" si="2">MIN(B36,50000)</f>
        <v>0</v>
      </c>
      <c r="D36" s="222">
        <f t="shared" ref="D36:D39" si="3">MAX(B36-50000,0)</f>
        <v>0</v>
      </c>
      <c r="E36" s="223"/>
      <c r="F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</row>
    <row r="37" spans="1:24" x14ac:dyDescent="0.2">
      <c r="A37" s="221" t="str">
        <f>'Partner 16'!A1</f>
        <v xml:space="preserve"> ENOUGH Grant Partner Name</v>
      </c>
      <c r="B37" s="222">
        <f>'Partner 16'!$E$117</f>
        <v>0</v>
      </c>
      <c r="C37" s="222">
        <f t="shared" si="2"/>
        <v>0</v>
      </c>
      <c r="D37" s="222">
        <f t="shared" si="3"/>
        <v>0</v>
      </c>
      <c r="E37" s="223"/>
      <c r="F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</row>
    <row r="38" spans="1:24" x14ac:dyDescent="0.2">
      <c r="A38" s="221" t="str">
        <f>'Partner 17'!A1</f>
        <v xml:space="preserve"> ENOUGH Grant Partner Name</v>
      </c>
      <c r="B38" s="222">
        <f>'Partner 17'!$E$117</f>
        <v>0</v>
      </c>
      <c r="C38" s="222">
        <f t="shared" si="2"/>
        <v>0</v>
      </c>
      <c r="D38" s="222">
        <f t="shared" si="3"/>
        <v>0</v>
      </c>
      <c r="E38" s="223"/>
      <c r="F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</row>
    <row r="39" spans="1:24" x14ac:dyDescent="0.2">
      <c r="A39" s="221" t="str">
        <f>'Partner 18'!A1</f>
        <v xml:space="preserve"> ENOUGH Grant Partner Name</v>
      </c>
      <c r="B39" s="222">
        <f>'Partner 18'!$E$117</f>
        <v>0</v>
      </c>
      <c r="C39" s="222">
        <f t="shared" si="2"/>
        <v>0</v>
      </c>
      <c r="D39" s="222">
        <f t="shared" si="3"/>
        <v>0</v>
      </c>
      <c r="E39" s="223"/>
      <c r="F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</row>
    <row r="40" spans="1:24" x14ac:dyDescent="0.2">
      <c r="A40" s="218" t="s">
        <v>114</v>
      </c>
      <c r="B40" s="219">
        <f>SUM(B22:B39)</f>
        <v>0</v>
      </c>
      <c r="C40" s="224">
        <f>SUM(C22:C39)</f>
        <v>0</v>
      </c>
      <c r="D40" s="219">
        <f>SUM(D22:D39)</f>
        <v>0</v>
      </c>
      <c r="E40" s="224"/>
      <c r="F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</row>
    <row r="41" spans="1:24" x14ac:dyDescent="0.2">
      <c r="A41" s="225"/>
      <c r="B41" s="226"/>
      <c r="C41" s="226"/>
      <c r="D41" s="226"/>
      <c r="E41" s="225"/>
      <c r="F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</row>
    <row r="42" spans="1:24" x14ac:dyDescent="0.2">
      <c r="A42" s="250" t="s">
        <v>115</v>
      </c>
      <c r="B42" s="251"/>
      <c r="C42" s="251"/>
      <c r="D42" s="251"/>
      <c r="E42" s="252"/>
      <c r="F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spans="1:24" x14ac:dyDescent="0.2">
      <c r="A43" s="227" t="s">
        <v>116</v>
      </c>
      <c r="B43" s="228"/>
      <c r="C43" s="222" t="str">
        <f>IF(B43="","",MIN(B43,10000))</f>
        <v/>
      </c>
      <c r="D43" s="222" t="str">
        <f>IF(B43="","",MAX(B43-10000,0))</f>
        <v/>
      </c>
      <c r="E43" s="229"/>
      <c r="F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</row>
    <row r="44" spans="1:24" x14ac:dyDescent="0.2">
      <c r="A44" s="218" t="s">
        <v>114</v>
      </c>
      <c r="B44" s="219">
        <f>B43</f>
        <v>0</v>
      </c>
      <c r="C44" s="224"/>
      <c r="D44" s="219"/>
      <c r="E44" s="224"/>
      <c r="F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</row>
    <row r="45" spans="1:24" x14ac:dyDescent="0.2">
      <c r="A45" s="4"/>
      <c r="B45" s="4"/>
      <c r="C45" s="4"/>
      <c r="D45" s="4"/>
      <c r="E45" s="4"/>
      <c r="F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  <row r="46" spans="1:24" x14ac:dyDescent="0.2">
      <c r="A46" s="244" t="s">
        <v>153</v>
      </c>
      <c r="B46" s="245"/>
      <c r="C46" s="245"/>
      <c r="D46" s="245"/>
      <c r="E46" s="246"/>
      <c r="F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</row>
    <row r="47" spans="1:24" x14ac:dyDescent="0.2">
      <c r="A47" s="209" t="s">
        <v>117</v>
      </c>
      <c r="B47" s="209" t="s">
        <v>102</v>
      </c>
      <c r="C47" s="4"/>
      <c r="D47" s="4"/>
      <c r="E47" s="4"/>
      <c r="F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</row>
    <row r="48" spans="1:24" x14ac:dyDescent="0.2">
      <c r="A48" s="216" t="s">
        <v>118</v>
      </c>
      <c r="B48" s="230">
        <f>IF(B43="",0,D43)</f>
        <v>0</v>
      </c>
      <c r="C48" s="4"/>
      <c r="D48" s="4"/>
      <c r="E48" s="4"/>
      <c r="F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</row>
    <row r="49" spans="1:24" x14ac:dyDescent="0.2">
      <c r="A49" s="216" t="s">
        <v>119</v>
      </c>
      <c r="B49" s="230">
        <v>0</v>
      </c>
      <c r="C49" s="4"/>
      <c r="D49" s="4"/>
      <c r="E49" s="4"/>
      <c r="F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</row>
    <row r="50" spans="1:24" x14ac:dyDescent="0.2">
      <c r="A50" s="216" t="s">
        <v>120</v>
      </c>
      <c r="B50" s="230">
        <v>0</v>
      </c>
      <c r="C50" s="4"/>
      <c r="D50" s="4"/>
      <c r="E50" s="4"/>
      <c r="F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</row>
    <row r="51" spans="1:24" x14ac:dyDescent="0.2">
      <c r="A51" s="216" t="s">
        <v>121</v>
      </c>
      <c r="B51" s="230">
        <v>0</v>
      </c>
      <c r="C51" s="4"/>
      <c r="D51" s="4"/>
      <c r="E51" s="4"/>
      <c r="F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</row>
    <row r="52" spans="1:24" x14ac:dyDescent="0.2">
      <c r="A52" s="231" t="s">
        <v>122</v>
      </c>
      <c r="B52" s="232">
        <f>SUM(B48:B51)</f>
        <v>0</v>
      </c>
      <c r="C52" s="4"/>
      <c r="D52" s="4"/>
      <c r="E52" s="4"/>
      <c r="F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spans="1:24" x14ac:dyDescent="0.2">
      <c r="A53" s="4"/>
      <c r="B53" s="4"/>
      <c r="C53" s="4"/>
      <c r="D53" s="4"/>
      <c r="E53" s="4"/>
      <c r="F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  <row r="54" spans="1:24" x14ac:dyDescent="0.2">
      <c r="A54" s="244" t="s">
        <v>123</v>
      </c>
      <c r="B54" s="245"/>
      <c r="C54" s="245"/>
      <c r="D54" s="245"/>
      <c r="E54" s="246"/>
      <c r="F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</row>
    <row r="55" spans="1:24" x14ac:dyDescent="0.2">
      <c r="A55" s="213" t="s">
        <v>124</v>
      </c>
      <c r="B55" s="222">
        <f>B18</f>
        <v>0</v>
      </c>
      <c r="C55" s="4"/>
      <c r="D55" s="4"/>
      <c r="E55" s="4"/>
      <c r="F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</row>
    <row r="56" spans="1:24" ht="32" x14ac:dyDescent="0.2">
      <c r="A56" s="213" t="s">
        <v>125</v>
      </c>
      <c r="B56" s="222">
        <f>C40</f>
        <v>0</v>
      </c>
      <c r="C56" s="4"/>
      <c r="D56" s="4"/>
      <c r="E56" s="4"/>
      <c r="F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</row>
    <row r="57" spans="1:24" x14ac:dyDescent="0.2">
      <c r="A57" s="213" t="s">
        <v>126</v>
      </c>
      <c r="B57" s="222">
        <f>B52</f>
        <v>0</v>
      </c>
      <c r="C57" s="4"/>
      <c r="D57" s="4"/>
      <c r="E57" s="4"/>
      <c r="F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</row>
    <row r="58" spans="1:24" x14ac:dyDescent="0.2">
      <c r="A58" s="218" t="s">
        <v>127</v>
      </c>
      <c r="B58" s="219">
        <f>B55+B56-B57</f>
        <v>0</v>
      </c>
      <c r="C58" s="4"/>
      <c r="D58" s="4"/>
      <c r="E58" s="233"/>
      <c r="F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59" spans="1:24" x14ac:dyDescent="0.2">
      <c r="A59" s="4"/>
      <c r="B59" s="4"/>
      <c r="C59" s="4"/>
      <c r="D59" s="4"/>
      <c r="E59" s="4"/>
      <c r="F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spans="1:24" x14ac:dyDescent="0.2">
      <c r="A60" s="244" t="s">
        <v>128</v>
      </c>
      <c r="B60" s="245"/>
      <c r="C60" s="245"/>
      <c r="D60" s="245"/>
      <c r="E60" s="246"/>
      <c r="F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spans="1:24" x14ac:dyDescent="0.2">
      <c r="A61" s="213" t="s">
        <v>129</v>
      </c>
      <c r="B61" s="222">
        <f>B58</f>
        <v>0</v>
      </c>
      <c r="C61" s="4"/>
      <c r="D61" s="4"/>
      <c r="E61" s="4"/>
      <c r="F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</row>
    <row r="62" spans="1:24" x14ac:dyDescent="0.2">
      <c r="A62" s="218" t="s">
        <v>130</v>
      </c>
      <c r="B62" s="219">
        <f>B58*15%</f>
        <v>0</v>
      </c>
      <c r="C62" s="4"/>
      <c r="D62" s="4"/>
      <c r="E62" s="4"/>
      <c r="F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</row>
    <row r="63" spans="1:24" x14ac:dyDescent="0.2">
      <c r="A63" s="4"/>
      <c r="B63" s="4"/>
      <c r="C63" s="4"/>
      <c r="D63" s="4"/>
      <c r="E63" s="4"/>
      <c r="F63" s="4"/>
      <c r="H63" s="23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</row>
    <row r="64" spans="1:24" x14ac:dyDescent="0.2">
      <c r="A64" s="244" t="s">
        <v>131</v>
      </c>
      <c r="B64" s="245"/>
      <c r="C64" s="245"/>
      <c r="D64" s="245"/>
      <c r="E64" s="246"/>
      <c r="F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</row>
    <row r="65" spans="1:24" ht="32" x14ac:dyDescent="0.2">
      <c r="A65" s="213" t="s">
        <v>132</v>
      </c>
      <c r="B65" s="222">
        <f>B18+B40</f>
        <v>0</v>
      </c>
      <c r="C65" s="4"/>
      <c r="D65" s="4"/>
      <c r="E65" s="4"/>
      <c r="F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</row>
    <row r="66" spans="1:24" x14ac:dyDescent="0.2">
      <c r="A66" s="213" t="s">
        <v>133</v>
      </c>
      <c r="B66" s="222">
        <f>B62</f>
        <v>0</v>
      </c>
      <c r="C66" s="4"/>
      <c r="D66" s="4"/>
      <c r="E66" s="4"/>
      <c r="F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</row>
    <row r="67" spans="1:24" x14ac:dyDescent="0.2">
      <c r="A67" s="218" t="s">
        <v>134</v>
      </c>
      <c r="B67" s="219">
        <f>B65+B66</f>
        <v>0</v>
      </c>
      <c r="C67" s="4"/>
      <c r="D67" s="4"/>
      <c r="E67" s="4"/>
      <c r="F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</row>
    <row r="68" spans="1:24" x14ac:dyDescent="0.2">
      <c r="A68" s="4"/>
      <c r="B68" s="4"/>
      <c r="C68" s="4"/>
      <c r="D68" s="4"/>
      <c r="E68" s="4"/>
      <c r="F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</row>
    <row r="69" spans="1:24" x14ac:dyDescent="0.2">
      <c r="A69" s="225" t="s">
        <v>135</v>
      </c>
      <c r="B69" s="4"/>
      <c r="C69" s="4"/>
      <c r="D69" s="4"/>
      <c r="E69" s="4"/>
      <c r="F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</row>
    <row r="70" spans="1:24" x14ac:dyDescent="0.2">
      <c r="A70" s="247" t="s">
        <v>136</v>
      </c>
      <c r="B70" s="248"/>
      <c r="C70" s="248"/>
      <c r="D70" s="248"/>
      <c r="E70" s="248"/>
      <c r="F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</row>
    <row r="71" spans="1:24" x14ac:dyDescent="0.2">
      <c r="A71" s="248"/>
      <c r="B71" s="248"/>
      <c r="C71" s="248"/>
      <c r="D71" s="248"/>
      <c r="E71" s="248"/>
      <c r="F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</row>
    <row r="72" spans="1:24" x14ac:dyDescent="0.2">
      <c r="A72" s="248"/>
      <c r="B72" s="248"/>
      <c r="C72" s="248"/>
      <c r="D72" s="248"/>
      <c r="E72" s="248"/>
      <c r="F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</row>
    <row r="73" spans="1:24" x14ac:dyDescent="0.2">
      <c r="A73" s="248"/>
      <c r="B73" s="248"/>
      <c r="C73" s="248"/>
      <c r="D73" s="248"/>
      <c r="E73" s="248"/>
      <c r="F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</row>
  </sheetData>
  <sheetProtection algorithmName="SHA-512" hashValue="s66RMYgZUDLXrzHpItAR86ABj4kReMddUK/zwv4lt6Dq3gxwyMu958Zqr0tnKvXJ1s3uYPVskA1a/H1tOV3UHw==" saltValue="nAQX4aig83qO2Ptzk1iq/A==" spinCount="100000" sheet="1" objects="1" scenarios="1" formatCells="0" formatColumns="0" formatRows="0"/>
  <mergeCells count="9">
    <mergeCell ref="A60:E60"/>
    <mergeCell ref="A64:E64"/>
    <mergeCell ref="A70:E73"/>
    <mergeCell ref="A1:E1"/>
    <mergeCell ref="A9:E9"/>
    <mergeCell ref="A20:E20"/>
    <mergeCell ref="A42:E42"/>
    <mergeCell ref="A46:E46"/>
    <mergeCell ref="A54:E54"/>
  </mergeCells>
  <phoneticPr fontId="44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D1095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22.5" style="4" customWidth="1"/>
    <col min="2" max="2" width="40" style="12" customWidth="1"/>
    <col min="3" max="5" width="15.83203125" style="12" customWidth="1"/>
    <col min="6" max="6" width="15.83203125" style="17" customWidth="1"/>
    <col min="7" max="7" width="31.6640625" style="14" customWidth="1"/>
    <col min="8" max="8" width="21.6640625" style="14" customWidth="1"/>
    <col min="9" max="9" width="15.83203125" style="14" customWidth="1"/>
    <col min="10" max="10" width="20.83203125" style="14" customWidth="1"/>
    <col min="11" max="11" width="31.6640625" style="14" customWidth="1"/>
    <col min="12" max="12" width="20.83203125" customWidth="1"/>
    <col min="13" max="13" width="21.6640625" customWidth="1"/>
    <col min="14" max="14" width="38.33203125" customWidth="1"/>
    <col min="15" max="27" width="0" hidden="1" customWidth="1"/>
  </cols>
  <sheetData>
    <row r="1" spans="1:26" ht="40" x14ac:dyDescent="0.25">
      <c r="A1" s="43" t="s">
        <v>152</v>
      </c>
      <c r="B1" s="49"/>
      <c r="C1" s="49"/>
      <c r="D1" s="49"/>
      <c r="E1" s="49"/>
      <c r="F1" s="49"/>
      <c r="G1" s="49"/>
      <c r="H1" s="49"/>
      <c r="I1" s="49"/>
      <c r="J1" s="4"/>
      <c r="K1" s="4" t="str" cm="1">
        <f t="array" ref="K1:Y1">_xlfn.LET(_xlpm.org,"Partner 1",_xlpm.blank,_xlfn.HSTACK("","","","","","","","","","","","","","",""),_xlpm.personnel,_xlfn.HSTACK(IF(TRIM($A$5:$A$19)&lt;&gt;"",_xlpm.org,""),IF(TRIM($A$5:$A$19)&lt;&gt;"","Personnel",""),IF(TRIM($A$5:$A$19)="","",$A$5:$A$19),$B$5:$E$19,IF($F$5:$F$19="","",$F$5:$F$19),IF(TRIM($A$5:$A$19)&lt;&gt;"","",""),IF($G$5:$G$19="","",$G$5:$G$19),IF($H$5:$H$19="","",$H$5:$H$19),IF(TRIM($A$5:$A$19)="","",ROW($A$5:$A$19)),IF(TRIM($A$5:$A$19)&lt;&gt;"","",""),IF(TRIM($A$5:$A$19)&lt;&gt;"","Use primary program",""),IF($I$5:$I$19="","",$I$5:$I$19)),_xlpm.opx,_xlfn.HSTACK(IF(TRIM($A$21:$A$35)&lt;&gt;"",_xlpm.org,""),IF(TRIM($A$21:$A$35)&lt;&gt;"","Operating Expenses",""),IF(TRIM($A$21:$A$35)="","",$A$21:$A$35),$B$21:$E$35,IF($F$21:$F$35="","",$F$21:$F$35),IF(TRIM($A$21:$A$35)&lt;&gt;"","",""),IF($G$21:$G$35="","",$G$21:$G$35),IF($H$21:$H$35="","",$H$21:$H$35),IF(TRIM($A$21:$A$35)="","",ROW($A$21:$A$35)),IF(TRIM($A$21:$A$35)&lt;&gt;"","",""),IF(TRIM($A$21:$A$35)&lt;&gt;"","Use primary program",""),IF($I$21:$I$35="","",$I$21:$I$35)),_xlpm.travel,_xlfn.HSTACK(IF(TRIM($A$37:$A$51)&lt;&gt;"",_xlpm.org,""),IF(TRIM($A$37:$A$51)&lt;&gt;"","Travel",""),IF(TRIM($A$37:$A$51)="","",$A$37:$A$51),$B$37:$E$51,IF($F$37:$F$51="","",$F$37:$F$51),IF(TRIM($A$37:$A$51)&lt;&gt;"","",""),IF($G$37:$G$51="","",$G$37:$G$51),IF($H$37:$H$51="","",$H$37:$H$51),IF(TRIM($A$37:$A$51)="","",ROW($A$37:$A$51)),IF(TRIM($A$37:$A$51)&lt;&gt;"","",""),IF(TRIM($A$37:$A$51)&lt;&gt;"","Use primary program",""),IF($I$37:$I$51="","",$I$37:$I$51)),_xlpm.professional,_xlfn.HSTACK(IF(TRIM($A$53:$A$67)&lt;&gt;"",_xlpm.org,""),IF(TRIM($A$53:$A$67)&lt;&gt;"","Professional Services",""),IF(TRIM($A$53:$A$67)="","",$A$53:$A$67),$B$53:$E$67,IF($F$53:$F$67="","",$F$53:$F$67),IF(TRIM($A$53:$A$67)&lt;&gt;"","",""),IF($G$53:$G$67="","",$G$53:$G$67),IF($H$53:$H$67="","",$H$53:$H$67),IF(TRIM($A$53:$A$67)="","",ROW($A$53:$A$67)),IF(TRIM($A$53:$A$67)&lt;&gt;"","",""),IF(TRIM($A$53:$A$67)&lt;&gt;"","Use primary program",""),IF($I$53:$I$67="","",$I$53:$I$67)),_xlpm.equipment,_xlfn.HSTACK(IF(TRIM($A$69:$A$82)&lt;&gt;"",_xlpm.org,""),IF(TRIM($A$69:$A$82)&lt;&gt;"","Equipment",""),IF(TRIM($A$69:$A$82)="","",$A$69:$A$82),$B$69:$E$82,IF($F$69:$F$82="","",$F$69:$F$82),IF(TRIM($A$69:$A$82)&lt;&gt;"","",""),IF($G$69:$G$82="","",$G$69:$G$82),IF($H$69:$H$82="","",$H$69:$H$82),IF(TRIM($A$69:$A$82)="","",ROW($A$69:$A$82)),IF(TRIM($A$69:$A$82)&lt;&gt;"","",""),IF(TRIM($A$69:$A$82)&lt;&gt;"","Use primary program",""),IF($I$69:$I$82="","",$I$69:$I$82)),_xlpm.other,_xlfn.HSTACK(IF(TRIM($A$84:$A$98)&lt;&gt;"",_xlpm.org,""),IF(TRIM($A$84:$A$98)&lt;&gt;"","Other",""),IF(TRIM($A$84:$A$98)="","",$A$84:$A$98),$B$84:$E$98,IF($F$84:$F$98="","",$F$84:$F$98),IF(TRIM($A$84:$A$98)&lt;&gt;"","",""),IF($G$84:$G$98="","",$G$84:$G$98),IF($H$84:$H$98="","",$H$84:$H$98),IF(TRIM($A$84:$A$98)="","",ROW($A$84:$A$98)),IF(TRIM($A$84:$A$98)&lt;&gt;"","",""),IF(TRIM($A$84:$A$98)&lt;&gt;"","Use primary program",""),IF($I$84:$I$98="","",$I$84:$I$98)),_xlpm.src,_xlfn.VSTACK(_xlpm.personnel,_xlpm.opx,_xlpm.travel,_xlpm.professional,_xlpm.equipment,_xlpm.other),IFERROR(_xlfn._xlws.FILTER(_xlpm.src,INDEX(_xlpm.src,,3)&lt;&gt;""),_xlpm.blank))</f>
        <v/>
      </c>
      <c r="L1" s="4" t="str">
        <v/>
      </c>
      <c r="M1" s="4" t="str">
        <v/>
      </c>
      <c r="N1" s="4" t="str">
        <v/>
      </c>
      <c r="O1" s="4" t="str">
        <v/>
      </c>
      <c r="P1" s="4" t="str">
        <v/>
      </c>
      <c r="Q1" s="4" t="str">
        <v/>
      </c>
      <c r="R1" s="4" t="str">
        <v/>
      </c>
      <c r="S1" s="4" t="str">
        <v/>
      </c>
      <c r="T1" s="4" t="str">
        <v/>
      </c>
      <c r="U1" s="4" t="str">
        <v/>
      </c>
      <c r="V1" s="4" t="str">
        <v/>
      </c>
      <c r="W1" s="4" t="str">
        <v/>
      </c>
      <c r="X1" s="4" t="str">
        <v/>
      </c>
      <c r="Y1" s="4" t="str">
        <v/>
      </c>
      <c r="Z1" s="4"/>
    </row>
    <row r="2" spans="1:26" ht="85" x14ac:dyDescent="0.2">
      <c r="A2" s="50"/>
      <c r="B2" s="50"/>
      <c r="C2" s="50"/>
      <c r="D2" s="50"/>
      <c r="E2" s="50"/>
      <c r="F2" s="50"/>
      <c r="G2" s="51" t="s">
        <v>72</v>
      </c>
      <c r="H2" s="51" t="s">
        <v>73</v>
      </c>
      <c r="I2" s="51" t="s">
        <v>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51" x14ac:dyDescent="0.2">
      <c r="A3" s="52"/>
      <c r="B3" s="53" t="s">
        <v>10</v>
      </c>
      <c r="C3" s="53" t="s">
        <v>22</v>
      </c>
      <c r="D3" s="53" t="s">
        <v>23</v>
      </c>
      <c r="E3" s="53" t="s">
        <v>24</v>
      </c>
      <c r="F3" s="54" t="s">
        <v>161</v>
      </c>
      <c r="G3" s="55" t="s">
        <v>40</v>
      </c>
      <c r="H3" s="55" t="s">
        <v>41</v>
      </c>
      <c r="I3" s="55" t="s">
        <v>42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34" x14ac:dyDescent="0.2">
      <c r="A4" s="56" t="s">
        <v>13</v>
      </c>
      <c r="B4" s="57">
        <f>SUM(B5:B19)</f>
        <v>0</v>
      </c>
      <c r="C4" s="57">
        <f>SUM(C5:C19)</f>
        <v>0</v>
      </c>
      <c r="D4" s="57">
        <f>SUM(D5:D19)</f>
        <v>0</v>
      </c>
      <c r="E4" s="58">
        <f>SUM(E5:E19)</f>
        <v>0</v>
      </c>
      <c r="F4" s="59" t="s">
        <v>67</v>
      </c>
      <c r="G4" s="55" t="s">
        <v>68</v>
      </c>
      <c r="H4" s="55" t="s">
        <v>69</v>
      </c>
      <c r="I4" s="55" t="s">
        <v>70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6" x14ac:dyDescent="0.2">
      <c r="A5" s="18"/>
      <c r="B5" s="19"/>
      <c r="C5" s="19"/>
      <c r="D5" s="19"/>
      <c r="E5" s="60" t="str">
        <f t="shared" ref="E5:E17" si="0">IF(COUNTA(A5:D5,F5:I5)=0,"",SUM(B5:D5))</f>
        <v/>
      </c>
      <c r="F5" s="20"/>
      <c r="G5" s="21"/>
      <c r="H5" s="21"/>
      <c r="I5" s="21"/>
      <c r="J5" s="235"/>
      <c r="K5" s="23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6" x14ac:dyDescent="0.2">
      <c r="A6" s="18"/>
      <c r="B6" s="19"/>
      <c r="C6" s="19"/>
      <c r="D6" s="19"/>
      <c r="E6" s="60" t="str">
        <f t="shared" si="0"/>
        <v/>
      </c>
      <c r="F6" s="20"/>
      <c r="G6" s="21"/>
      <c r="H6" s="21"/>
      <c r="I6" s="21"/>
      <c r="J6" s="235"/>
      <c r="K6" s="235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6" x14ac:dyDescent="0.2">
      <c r="A7" s="18"/>
      <c r="B7" s="19"/>
      <c r="C7" s="19"/>
      <c r="D7" s="19"/>
      <c r="E7" s="60" t="str">
        <f t="shared" si="0"/>
        <v/>
      </c>
      <c r="F7" s="20"/>
      <c r="G7" s="21"/>
      <c r="H7" s="21"/>
      <c r="I7" s="21"/>
      <c r="J7" s="235"/>
      <c r="K7" s="23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6" x14ac:dyDescent="0.2">
      <c r="A8" s="18"/>
      <c r="B8" s="19"/>
      <c r="C8" s="19"/>
      <c r="D8" s="19"/>
      <c r="E8" s="60" t="str">
        <f t="shared" si="0"/>
        <v/>
      </c>
      <c r="F8" s="20"/>
      <c r="G8" s="21"/>
      <c r="H8" s="21"/>
      <c r="I8" s="21"/>
      <c r="J8" s="235"/>
      <c r="K8" s="235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" x14ac:dyDescent="0.2">
      <c r="A9" s="18"/>
      <c r="B9" s="19"/>
      <c r="C9" s="19"/>
      <c r="D9" s="19"/>
      <c r="E9" s="60" t="str">
        <f t="shared" si="0"/>
        <v/>
      </c>
      <c r="F9" s="20"/>
      <c r="G9" s="21"/>
      <c r="H9" s="21"/>
      <c r="I9" s="21"/>
      <c r="J9" s="235"/>
      <c r="K9" s="235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6" x14ac:dyDescent="0.2">
      <c r="A10" s="18"/>
      <c r="B10" s="19"/>
      <c r="C10" s="19"/>
      <c r="D10" s="19"/>
      <c r="E10" s="60" t="str">
        <f t="shared" si="0"/>
        <v/>
      </c>
      <c r="F10" s="20"/>
      <c r="G10" s="21"/>
      <c r="H10" s="21"/>
      <c r="I10" s="21"/>
      <c r="J10" s="235"/>
      <c r="K10" s="235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6" x14ac:dyDescent="0.2">
      <c r="A11" s="18"/>
      <c r="B11" s="19"/>
      <c r="C11" s="19"/>
      <c r="D11" s="19"/>
      <c r="E11" s="60" t="str">
        <f t="shared" si="0"/>
        <v/>
      </c>
      <c r="F11" s="20"/>
      <c r="G11" s="21"/>
      <c r="H11" s="21"/>
      <c r="I11" s="21"/>
      <c r="J11" s="235"/>
      <c r="K11" s="23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6" x14ac:dyDescent="0.2">
      <c r="A12" s="18"/>
      <c r="B12" s="19"/>
      <c r="C12" s="19"/>
      <c r="D12" s="19"/>
      <c r="E12" s="60" t="str">
        <f t="shared" si="0"/>
        <v/>
      </c>
      <c r="F12" s="20"/>
      <c r="G12" s="21"/>
      <c r="H12" s="21"/>
      <c r="I12" s="21"/>
      <c r="J12" s="235"/>
      <c r="K12" s="235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" x14ac:dyDescent="0.2">
      <c r="A13" s="18"/>
      <c r="B13" s="19"/>
      <c r="C13" s="19"/>
      <c r="D13" s="19"/>
      <c r="E13" s="60" t="str">
        <f t="shared" si="0"/>
        <v/>
      </c>
      <c r="F13" s="20"/>
      <c r="G13" s="21"/>
      <c r="H13" s="21"/>
      <c r="I13" s="21"/>
      <c r="J13" s="235"/>
      <c r="K13" s="235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6" x14ac:dyDescent="0.2">
      <c r="A14" s="18"/>
      <c r="B14" s="19"/>
      <c r="C14" s="19"/>
      <c r="D14" s="19"/>
      <c r="E14" s="60" t="str">
        <f t="shared" si="0"/>
        <v/>
      </c>
      <c r="F14" s="20"/>
      <c r="G14" s="21"/>
      <c r="H14" s="21"/>
      <c r="I14" s="21"/>
      <c r="J14" s="235"/>
      <c r="K14" s="235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" x14ac:dyDescent="0.2">
      <c r="A15" s="18"/>
      <c r="B15" s="19"/>
      <c r="C15" s="19"/>
      <c r="D15" s="19"/>
      <c r="E15" s="60" t="str">
        <f t="shared" si="0"/>
        <v/>
      </c>
      <c r="F15" s="20"/>
      <c r="G15" s="21"/>
      <c r="H15" s="21"/>
      <c r="I15" s="21"/>
      <c r="J15" s="235"/>
      <c r="K15" s="235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6" x14ac:dyDescent="0.2">
      <c r="A16" s="18"/>
      <c r="B16" s="19"/>
      <c r="C16" s="19"/>
      <c r="D16" s="19"/>
      <c r="E16" s="60" t="str">
        <f t="shared" si="0"/>
        <v/>
      </c>
      <c r="F16" s="20"/>
      <c r="G16" s="21"/>
      <c r="H16" s="21"/>
      <c r="I16" s="21"/>
      <c r="J16" s="235"/>
      <c r="K16" s="235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" x14ac:dyDescent="0.2">
      <c r="A17" s="18"/>
      <c r="B17" s="19"/>
      <c r="C17" s="19"/>
      <c r="D17" s="19"/>
      <c r="E17" s="60" t="str">
        <f t="shared" si="0"/>
        <v/>
      </c>
      <c r="F17" s="20"/>
      <c r="G17" s="21"/>
      <c r="H17" s="21"/>
      <c r="I17" s="21"/>
      <c r="J17" s="235"/>
      <c r="K17" s="235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6" x14ac:dyDescent="0.2">
      <c r="A18" s="18"/>
      <c r="B18" s="19"/>
      <c r="C18" s="19"/>
      <c r="D18" s="19"/>
      <c r="E18" s="60"/>
      <c r="F18" s="20"/>
      <c r="G18" s="21"/>
      <c r="H18" s="21"/>
      <c r="I18" s="21"/>
      <c r="J18" s="235"/>
      <c r="K18" s="23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6" x14ac:dyDescent="0.2">
      <c r="A19" s="18"/>
      <c r="B19" s="19"/>
      <c r="C19" s="19"/>
      <c r="D19" s="19"/>
      <c r="E19" s="60"/>
      <c r="F19" s="20"/>
      <c r="G19" s="21"/>
      <c r="H19" s="21"/>
      <c r="I19" s="21"/>
      <c r="J19" s="235"/>
      <c r="K19" s="23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51" x14ac:dyDescent="0.2">
      <c r="A20" s="56" t="s">
        <v>14</v>
      </c>
      <c r="B20" s="57">
        <f>SUM(B21:B35)</f>
        <v>0</v>
      </c>
      <c r="C20" s="57">
        <f>SUM(C21:C35)</f>
        <v>0</v>
      </c>
      <c r="D20" s="57">
        <f>SUM(D21:D35)</f>
        <v>0</v>
      </c>
      <c r="E20" s="58">
        <f>SUM(E21:E35)</f>
        <v>0</v>
      </c>
      <c r="F20" s="59" t="s">
        <v>48</v>
      </c>
      <c r="G20" s="55" t="s">
        <v>71</v>
      </c>
      <c r="H20" s="55" t="s">
        <v>51</v>
      </c>
      <c r="I20" s="55" t="s">
        <v>42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6" x14ac:dyDescent="0.2">
      <c r="A21" s="18"/>
      <c r="B21" s="19"/>
      <c r="C21" s="19"/>
      <c r="D21" s="19"/>
      <c r="E21" s="60" t="str">
        <f t="shared" ref="E21:E35" si="1">IF(COUNTA(A21:D21,F21:I21)=0,"",SUM(B21:D21))</f>
        <v/>
      </c>
      <c r="F21" s="20"/>
      <c r="G21" s="21"/>
      <c r="H21" s="21"/>
      <c r="I21" s="21"/>
      <c r="J21" s="235"/>
      <c r="K21" s="23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6" x14ac:dyDescent="0.2">
      <c r="A22" s="18"/>
      <c r="B22" s="19"/>
      <c r="C22" s="19"/>
      <c r="D22" s="19"/>
      <c r="E22" s="60" t="str">
        <f t="shared" si="1"/>
        <v/>
      </c>
      <c r="F22" s="20"/>
      <c r="G22" s="21"/>
      <c r="H22" s="21"/>
      <c r="I22" s="21"/>
      <c r="J22" s="235"/>
      <c r="K22" s="23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6" x14ac:dyDescent="0.2">
      <c r="A23" s="18"/>
      <c r="B23" s="19"/>
      <c r="C23" s="19"/>
      <c r="D23" s="19"/>
      <c r="E23" s="60" t="str">
        <f t="shared" si="1"/>
        <v/>
      </c>
      <c r="F23" s="20"/>
      <c r="G23" s="21"/>
      <c r="H23" s="21"/>
      <c r="I23" s="21"/>
      <c r="J23" s="235"/>
      <c r="K23" s="235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6" x14ac:dyDescent="0.2">
      <c r="A24" s="18"/>
      <c r="B24" s="19"/>
      <c r="C24" s="19"/>
      <c r="D24" s="19"/>
      <c r="E24" s="60" t="str">
        <f t="shared" si="1"/>
        <v/>
      </c>
      <c r="F24" s="20"/>
      <c r="G24" s="21"/>
      <c r="H24" s="21"/>
      <c r="I24" s="21"/>
      <c r="J24" s="235"/>
      <c r="K24" s="235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6" x14ac:dyDescent="0.2">
      <c r="A25" s="18"/>
      <c r="B25" s="19"/>
      <c r="C25" s="19"/>
      <c r="D25" s="19"/>
      <c r="E25" s="60" t="str">
        <f t="shared" si="1"/>
        <v/>
      </c>
      <c r="F25" s="20"/>
      <c r="G25" s="21"/>
      <c r="H25" s="21"/>
      <c r="I25" s="21"/>
      <c r="J25" s="235"/>
      <c r="K25" s="23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6" x14ac:dyDescent="0.2">
      <c r="A26" s="18"/>
      <c r="B26" s="19"/>
      <c r="C26" s="19"/>
      <c r="D26" s="19"/>
      <c r="E26" s="60" t="str">
        <f t="shared" si="1"/>
        <v/>
      </c>
      <c r="F26" s="20"/>
      <c r="G26" s="21"/>
      <c r="H26" s="21"/>
      <c r="I26" s="21"/>
      <c r="J26" s="235"/>
      <c r="K26" s="235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6" x14ac:dyDescent="0.2">
      <c r="A27" s="18"/>
      <c r="B27" s="19"/>
      <c r="C27" s="19"/>
      <c r="D27" s="19"/>
      <c r="E27" s="60" t="str">
        <f t="shared" si="1"/>
        <v/>
      </c>
      <c r="F27" s="20"/>
      <c r="G27" s="21"/>
      <c r="H27" s="21"/>
      <c r="I27" s="21"/>
      <c r="J27" s="235"/>
      <c r="K27" s="235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6" x14ac:dyDescent="0.2">
      <c r="A28" s="18"/>
      <c r="B28" s="19"/>
      <c r="C28" s="19"/>
      <c r="D28" s="19"/>
      <c r="E28" s="60" t="str">
        <f t="shared" si="1"/>
        <v/>
      </c>
      <c r="F28" s="20"/>
      <c r="G28" s="21"/>
      <c r="H28" s="21"/>
      <c r="I28" s="21"/>
      <c r="J28" s="235"/>
      <c r="K28" s="235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6" x14ac:dyDescent="0.2">
      <c r="A29" s="18"/>
      <c r="B29" s="19"/>
      <c r="C29" s="19"/>
      <c r="D29" s="19"/>
      <c r="E29" s="60" t="str">
        <f t="shared" si="1"/>
        <v/>
      </c>
      <c r="F29" s="20"/>
      <c r="G29" s="21"/>
      <c r="H29" s="21"/>
      <c r="I29" s="21"/>
      <c r="J29" s="235"/>
      <c r="K29" s="235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6" x14ac:dyDescent="0.2">
      <c r="A30" s="18"/>
      <c r="B30" s="19"/>
      <c r="C30" s="19"/>
      <c r="D30" s="19"/>
      <c r="E30" s="60" t="str">
        <f t="shared" si="1"/>
        <v/>
      </c>
      <c r="F30" s="20"/>
      <c r="G30" s="21"/>
      <c r="H30" s="21"/>
      <c r="I30" s="21"/>
      <c r="J30" s="235"/>
      <c r="K30" s="235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6" x14ac:dyDescent="0.2">
      <c r="A31" s="18"/>
      <c r="B31" s="19"/>
      <c r="C31" s="19"/>
      <c r="D31" s="19"/>
      <c r="E31" s="60" t="str">
        <f t="shared" si="1"/>
        <v/>
      </c>
      <c r="F31" s="20"/>
      <c r="G31" s="21"/>
      <c r="H31" s="21"/>
      <c r="I31" s="21"/>
      <c r="J31" s="235"/>
      <c r="K31" s="235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6" x14ac:dyDescent="0.2">
      <c r="A32" s="18"/>
      <c r="B32" s="19"/>
      <c r="C32" s="19"/>
      <c r="D32" s="19"/>
      <c r="E32" s="60" t="str">
        <f t="shared" si="1"/>
        <v/>
      </c>
      <c r="F32" s="20"/>
      <c r="G32" s="21"/>
      <c r="H32" s="21"/>
      <c r="I32" s="21"/>
      <c r="J32" s="235"/>
      <c r="K32" s="23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6" x14ac:dyDescent="0.2">
      <c r="A33" s="18"/>
      <c r="B33" s="19"/>
      <c r="C33" s="19"/>
      <c r="D33" s="19"/>
      <c r="E33" s="60" t="str">
        <f t="shared" si="1"/>
        <v/>
      </c>
      <c r="F33" s="20"/>
      <c r="G33" s="21"/>
      <c r="H33" s="21"/>
      <c r="I33" s="21"/>
      <c r="J33" s="235"/>
      <c r="K33" s="235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6" x14ac:dyDescent="0.2">
      <c r="A34" s="18"/>
      <c r="B34" s="19"/>
      <c r="C34" s="19"/>
      <c r="D34" s="19"/>
      <c r="E34" s="60" t="str">
        <f t="shared" si="1"/>
        <v/>
      </c>
      <c r="F34" s="20"/>
      <c r="G34" s="21"/>
      <c r="H34" s="21"/>
      <c r="I34" s="21"/>
      <c r="J34" s="235"/>
      <c r="K34" s="23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6" x14ac:dyDescent="0.2">
      <c r="A35" s="18"/>
      <c r="B35" s="19"/>
      <c r="C35" s="19"/>
      <c r="D35" s="19"/>
      <c r="E35" s="60" t="str">
        <f t="shared" si="1"/>
        <v/>
      </c>
      <c r="F35" s="20"/>
      <c r="G35" s="21"/>
      <c r="H35" s="21"/>
      <c r="I35" s="21"/>
      <c r="J35" s="235"/>
      <c r="K35" s="23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68" x14ac:dyDescent="0.2">
      <c r="A36" s="56" t="s">
        <v>15</v>
      </c>
      <c r="B36" s="57">
        <f>SUM(B37:B51)</f>
        <v>0</v>
      </c>
      <c r="C36" s="57">
        <f>SUM(C37:C51)</f>
        <v>0</v>
      </c>
      <c r="D36" s="57">
        <f>SUM(D37:D51)</f>
        <v>0</v>
      </c>
      <c r="E36" s="58">
        <f>SUM(E37:E51)</f>
        <v>0</v>
      </c>
      <c r="F36" s="59" t="s">
        <v>162</v>
      </c>
      <c r="G36" s="55" t="s">
        <v>71</v>
      </c>
      <c r="H36" s="55" t="s">
        <v>51</v>
      </c>
      <c r="I36" s="55" t="s">
        <v>42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6" x14ac:dyDescent="0.2">
      <c r="A37" s="18"/>
      <c r="B37" s="19"/>
      <c r="C37" s="19"/>
      <c r="D37" s="19"/>
      <c r="E37" s="60" t="str">
        <f t="shared" ref="E37:E51" si="2">IF(COUNTA(A37:D37,F37:I37)=0,"",SUM(B37:D37))</f>
        <v/>
      </c>
      <c r="F37" s="20"/>
      <c r="G37" s="21"/>
      <c r="H37" s="21"/>
      <c r="I37" s="21"/>
      <c r="J37" s="235"/>
      <c r="K37" s="23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6" x14ac:dyDescent="0.2">
      <c r="A38" s="18"/>
      <c r="B38" s="19"/>
      <c r="C38" s="19"/>
      <c r="D38" s="19"/>
      <c r="E38" s="60" t="str">
        <f t="shared" si="2"/>
        <v/>
      </c>
      <c r="F38" s="20"/>
      <c r="G38" s="21"/>
      <c r="H38" s="21"/>
      <c r="I38" s="21"/>
      <c r="J38" s="235"/>
      <c r="K38" s="23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6" x14ac:dyDescent="0.2">
      <c r="A39" s="18"/>
      <c r="B39" s="19"/>
      <c r="C39" s="19"/>
      <c r="D39" s="19"/>
      <c r="E39" s="60" t="str">
        <f t="shared" si="2"/>
        <v/>
      </c>
      <c r="F39" s="20"/>
      <c r="G39" s="21"/>
      <c r="H39" s="21"/>
      <c r="I39" s="21"/>
      <c r="J39" s="235"/>
      <c r="K39" s="23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6" x14ac:dyDescent="0.2">
      <c r="A40" s="18"/>
      <c r="B40" s="19"/>
      <c r="C40" s="19"/>
      <c r="D40" s="19"/>
      <c r="E40" s="60" t="str">
        <f t="shared" si="2"/>
        <v/>
      </c>
      <c r="F40" s="20"/>
      <c r="G40" s="21"/>
      <c r="H40" s="21"/>
      <c r="I40" s="21"/>
      <c r="J40" s="235"/>
      <c r="K40" s="23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6" x14ac:dyDescent="0.2">
      <c r="A41" s="18"/>
      <c r="B41" s="19"/>
      <c r="C41" s="19"/>
      <c r="D41" s="19"/>
      <c r="E41" s="60" t="str">
        <f t="shared" si="2"/>
        <v/>
      </c>
      <c r="F41" s="20"/>
      <c r="G41" s="21"/>
      <c r="H41" s="21"/>
      <c r="I41" s="21"/>
      <c r="J41" s="235"/>
      <c r="K41" s="23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6" x14ac:dyDescent="0.2">
      <c r="A42" s="18"/>
      <c r="B42" s="19"/>
      <c r="C42" s="19"/>
      <c r="D42" s="19"/>
      <c r="E42" s="60" t="str">
        <f t="shared" si="2"/>
        <v/>
      </c>
      <c r="F42" s="20"/>
      <c r="G42" s="21"/>
      <c r="H42" s="21"/>
      <c r="I42" s="21"/>
      <c r="J42" s="235"/>
      <c r="K42" s="23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6" x14ac:dyDescent="0.2">
      <c r="A43" s="18"/>
      <c r="B43" s="19"/>
      <c r="C43" s="19"/>
      <c r="D43" s="19"/>
      <c r="E43" s="60" t="str">
        <f t="shared" si="2"/>
        <v/>
      </c>
      <c r="F43" s="20"/>
      <c r="G43" s="21"/>
      <c r="H43" s="21"/>
      <c r="I43" s="21"/>
      <c r="J43" s="235"/>
      <c r="K43" s="23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6" x14ac:dyDescent="0.2">
      <c r="A44" s="18"/>
      <c r="B44" s="19"/>
      <c r="C44" s="19"/>
      <c r="D44" s="19"/>
      <c r="E44" s="60" t="str">
        <f t="shared" si="2"/>
        <v/>
      </c>
      <c r="F44" s="20"/>
      <c r="G44" s="21"/>
      <c r="H44" s="21"/>
      <c r="I44" s="21"/>
      <c r="J44" s="235"/>
      <c r="K44" s="23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6" x14ac:dyDescent="0.2">
      <c r="A45" s="18"/>
      <c r="B45" s="19"/>
      <c r="C45" s="19"/>
      <c r="D45" s="19"/>
      <c r="E45" s="60" t="str">
        <f t="shared" si="2"/>
        <v/>
      </c>
      <c r="F45" s="20"/>
      <c r="G45" s="21"/>
      <c r="H45" s="21"/>
      <c r="I45" s="21"/>
      <c r="J45" s="235"/>
      <c r="K45" s="23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6" x14ac:dyDescent="0.2">
      <c r="A46" s="18"/>
      <c r="B46" s="19"/>
      <c r="C46" s="19"/>
      <c r="D46" s="19"/>
      <c r="E46" s="60" t="str">
        <f t="shared" si="2"/>
        <v/>
      </c>
      <c r="F46" s="20"/>
      <c r="G46" s="21"/>
      <c r="H46" s="21"/>
      <c r="I46" s="21"/>
      <c r="J46" s="235"/>
      <c r="K46" s="23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6" x14ac:dyDescent="0.2">
      <c r="A47" s="18"/>
      <c r="B47" s="19"/>
      <c r="C47" s="19"/>
      <c r="D47" s="19"/>
      <c r="E47" s="60" t="str">
        <f t="shared" si="2"/>
        <v/>
      </c>
      <c r="F47" s="20"/>
      <c r="G47" s="21"/>
      <c r="H47" s="21"/>
      <c r="I47" s="21"/>
      <c r="J47" s="235"/>
      <c r="K47" s="23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6" x14ac:dyDescent="0.2">
      <c r="A48" s="18"/>
      <c r="B48" s="19"/>
      <c r="C48" s="19"/>
      <c r="D48" s="19"/>
      <c r="E48" s="60" t="str">
        <f t="shared" si="2"/>
        <v/>
      </c>
      <c r="F48" s="20"/>
      <c r="G48" s="21"/>
      <c r="H48" s="21"/>
      <c r="I48" s="21"/>
      <c r="J48" s="235"/>
      <c r="K48" s="23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6" x14ac:dyDescent="0.2">
      <c r="A49" s="18"/>
      <c r="B49" s="19"/>
      <c r="C49" s="19"/>
      <c r="D49" s="19"/>
      <c r="E49" s="60" t="str">
        <f t="shared" si="2"/>
        <v/>
      </c>
      <c r="F49" s="20"/>
      <c r="G49" s="21"/>
      <c r="H49" s="21"/>
      <c r="I49" s="21"/>
      <c r="J49" s="235"/>
      <c r="K49" s="23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6" x14ac:dyDescent="0.2">
      <c r="A50" s="18"/>
      <c r="B50" s="19"/>
      <c r="C50" s="19"/>
      <c r="D50" s="19"/>
      <c r="E50" s="60" t="str">
        <f t="shared" si="2"/>
        <v/>
      </c>
      <c r="F50" s="20"/>
      <c r="G50" s="21"/>
      <c r="H50" s="21"/>
      <c r="I50" s="21"/>
      <c r="J50" s="235"/>
      <c r="K50" s="23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6" x14ac:dyDescent="0.2">
      <c r="A51" s="18"/>
      <c r="B51" s="19"/>
      <c r="C51" s="19"/>
      <c r="D51" s="19"/>
      <c r="E51" s="60" t="str">
        <f t="shared" si="2"/>
        <v/>
      </c>
      <c r="F51" s="20"/>
      <c r="G51" s="21"/>
      <c r="H51" s="21"/>
      <c r="I51" s="21"/>
      <c r="J51" s="235"/>
      <c r="K51" s="23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3" x14ac:dyDescent="0.2">
      <c r="A52" s="56" t="s">
        <v>90</v>
      </c>
      <c r="B52" s="57">
        <f>SUM(B53:B67)</f>
        <v>0</v>
      </c>
      <c r="C52" s="57">
        <f>SUM(C53:C67)</f>
        <v>0</v>
      </c>
      <c r="D52" s="57">
        <f>SUM(D53:D67)</f>
        <v>0</v>
      </c>
      <c r="E52" s="58">
        <f>SUM(E53:E67)</f>
        <v>0</v>
      </c>
      <c r="F52" s="59" t="s">
        <v>164</v>
      </c>
      <c r="G52" s="62" t="s">
        <v>56</v>
      </c>
      <c r="H52" s="55" t="s">
        <v>57</v>
      </c>
      <c r="I52" s="55" t="s">
        <v>58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6" x14ac:dyDescent="0.2">
      <c r="A53" s="18"/>
      <c r="B53" s="19"/>
      <c r="C53" s="19"/>
      <c r="D53" s="19"/>
      <c r="E53" s="60" t="str">
        <f t="shared" ref="E53:E67" si="3">IF(COUNTA(A53:D53,F53:I53)=0,"",SUM(B53:D53))</f>
        <v/>
      </c>
      <c r="F53" s="20"/>
      <c r="G53" s="21"/>
      <c r="H53" s="21"/>
      <c r="I53" s="21"/>
      <c r="J53" s="235"/>
      <c r="K53" s="23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6" x14ac:dyDescent="0.2">
      <c r="A54" s="18"/>
      <c r="B54" s="19"/>
      <c r="C54" s="19"/>
      <c r="D54" s="19"/>
      <c r="E54" s="60" t="str">
        <f t="shared" si="3"/>
        <v/>
      </c>
      <c r="F54" s="20"/>
      <c r="G54" s="21"/>
      <c r="H54" s="21"/>
      <c r="I54" s="21"/>
      <c r="J54" s="235"/>
      <c r="K54" s="23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6" x14ac:dyDescent="0.2">
      <c r="A55" s="18"/>
      <c r="B55" s="19"/>
      <c r="C55" s="19"/>
      <c r="D55" s="19"/>
      <c r="E55" s="60" t="str">
        <f t="shared" si="3"/>
        <v/>
      </c>
      <c r="F55" s="20"/>
      <c r="G55" s="21"/>
      <c r="H55" s="21"/>
      <c r="I55" s="21"/>
      <c r="J55" s="235"/>
      <c r="K55" s="23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6" x14ac:dyDescent="0.2">
      <c r="A56" s="18"/>
      <c r="B56" s="19"/>
      <c r="C56" s="19"/>
      <c r="D56" s="19"/>
      <c r="E56" s="60" t="str">
        <f t="shared" si="3"/>
        <v/>
      </c>
      <c r="F56" s="20"/>
      <c r="G56" s="21"/>
      <c r="H56" s="21"/>
      <c r="I56" s="21"/>
      <c r="J56" s="235"/>
      <c r="K56" s="23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6" x14ac:dyDescent="0.2">
      <c r="A57" s="18"/>
      <c r="B57" s="19"/>
      <c r="C57" s="19"/>
      <c r="D57" s="19"/>
      <c r="E57" s="60" t="str">
        <f t="shared" si="3"/>
        <v/>
      </c>
      <c r="F57" s="20"/>
      <c r="G57" s="21"/>
      <c r="H57" s="21"/>
      <c r="I57" s="21"/>
      <c r="J57" s="235"/>
      <c r="K57" s="23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6" x14ac:dyDescent="0.2">
      <c r="A58" s="18"/>
      <c r="B58" s="19"/>
      <c r="C58" s="19"/>
      <c r="D58" s="19"/>
      <c r="E58" s="60" t="str">
        <f t="shared" si="3"/>
        <v/>
      </c>
      <c r="F58" s="20"/>
      <c r="G58" s="21"/>
      <c r="H58" s="21"/>
      <c r="I58" s="21"/>
      <c r="J58" s="235"/>
      <c r="K58" s="23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6" x14ac:dyDescent="0.2">
      <c r="A59" s="18"/>
      <c r="B59" s="19"/>
      <c r="C59" s="19"/>
      <c r="D59" s="19"/>
      <c r="E59" s="60" t="str">
        <f t="shared" si="3"/>
        <v/>
      </c>
      <c r="F59" s="20"/>
      <c r="G59" s="21"/>
      <c r="H59" s="21"/>
      <c r="I59" s="21"/>
      <c r="J59" s="235"/>
      <c r="K59" s="23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6" x14ac:dyDescent="0.2">
      <c r="A60" s="18"/>
      <c r="B60" s="19"/>
      <c r="C60" s="19"/>
      <c r="D60" s="19"/>
      <c r="E60" s="60" t="str">
        <f t="shared" si="3"/>
        <v/>
      </c>
      <c r="F60" s="20"/>
      <c r="G60" s="21"/>
      <c r="H60" s="21"/>
      <c r="I60" s="21"/>
      <c r="J60" s="235"/>
      <c r="K60" s="23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6" x14ac:dyDescent="0.2">
      <c r="A61" s="18"/>
      <c r="B61" s="19"/>
      <c r="C61" s="19"/>
      <c r="D61" s="19"/>
      <c r="E61" s="60" t="str">
        <f t="shared" si="3"/>
        <v/>
      </c>
      <c r="F61" s="20"/>
      <c r="G61" s="21"/>
      <c r="H61" s="21"/>
      <c r="I61" s="21"/>
      <c r="J61" s="235"/>
      <c r="K61" s="23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6" x14ac:dyDescent="0.2">
      <c r="A62" s="18"/>
      <c r="B62" s="19"/>
      <c r="C62" s="19"/>
      <c r="D62" s="19"/>
      <c r="E62" s="60" t="str">
        <f t="shared" si="3"/>
        <v/>
      </c>
      <c r="F62" s="20"/>
      <c r="G62" s="21"/>
      <c r="H62" s="21"/>
      <c r="I62" s="21"/>
      <c r="J62" s="235"/>
      <c r="K62" s="23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6" x14ac:dyDescent="0.2">
      <c r="A63" s="18"/>
      <c r="B63" s="19"/>
      <c r="C63" s="19"/>
      <c r="D63" s="19"/>
      <c r="E63" s="60" t="str">
        <f t="shared" si="3"/>
        <v/>
      </c>
      <c r="F63" s="20"/>
      <c r="G63" s="21"/>
      <c r="H63" s="21"/>
      <c r="I63" s="21"/>
      <c r="J63" s="235"/>
      <c r="K63" s="23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6" x14ac:dyDescent="0.2">
      <c r="A64" s="18"/>
      <c r="B64" s="19"/>
      <c r="C64" s="19"/>
      <c r="D64" s="19"/>
      <c r="E64" s="60" t="str">
        <f t="shared" si="3"/>
        <v/>
      </c>
      <c r="F64" s="20"/>
      <c r="G64" s="21"/>
      <c r="H64" s="21"/>
      <c r="I64" s="21"/>
      <c r="J64" s="235"/>
      <c r="K64" s="23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6" x14ac:dyDescent="0.2">
      <c r="A65" s="18"/>
      <c r="B65" s="19"/>
      <c r="C65" s="19"/>
      <c r="D65" s="19"/>
      <c r="E65" s="60" t="str">
        <f t="shared" si="3"/>
        <v/>
      </c>
      <c r="F65" s="20"/>
      <c r="G65" s="21"/>
      <c r="H65" s="21"/>
      <c r="I65" s="21"/>
      <c r="J65" s="235"/>
      <c r="K65" s="23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6" x14ac:dyDescent="0.2">
      <c r="A66" s="18"/>
      <c r="B66" s="19"/>
      <c r="C66" s="19"/>
      <c r="D66" s="19"/>
      <c r="E66" s="60" t="str">
        <f t="shared" si="3"/>
        <v/>
      </c>
      <c r="F66" s="20"/>
      <c r="G66" s="21"/>
      <c r="H66" s="21"/>
      <c r="I66" s="21"/>
      <c r="J66" s="235"/>
      <c r="K66" s="23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6" x14ac:dyDescent="0.2">
      <c r="A67" s="18"/>
      <c r="B67" s="19"/>
      <c r="C67" s="19"/>
      <c r="D67" s="19"/>
      <c r="E67" s="60" t="str">
        <f t="shared" si="3"/>
        <v/>
      </c>
      <c r="F67" s="20"/>
      <c r="G67" s="21"/>
      <c r="H67" s="21"/>
      <c r="I67" s="21"/>
      <c r="J67" s="235"/>
      <c r="K67" s="23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51" x14ac:dyDescent="0.2">
      <c r="A68" s="56" t="s">
        <v>17</v>
      </c>
      <c r="B68" s="57">
        <f>SUM(B69:B82)</f>
        <v>0</v>
      </c>
      <c r="C68" s="57">
        <f>SUM(C69:C82)</f>
        <v>0</v>
      </c>
      <c r="D68" s="57">
        <f>SUM(D69:D82)</f>
        <v>0</v>
      </c>
      <c r="E68" s="58">
        <f>SUM(E69:E82)</f>
        <v>0</v>
      </c>
      <c r="F68" s="59" t="s">
        <v>91</v>
      </c>
      <c r="G68" s="55" t="s">
        <v>71</v>
      </c>
      <c r="H68" s="55" t="s">
        <v>51</v>
      </c>
      <c r="I68" s="55" t="s">
        <v>42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6" x14ac:dyDescent="0.2">
      <c r="A69" s="18"/>
      <c r="B69" s="19"/>
      <c r="C69" s="19"/>
      <c r="D69" s="19"/>
      <c r="E69" s="60" t="str">
        <f t="shared" ref="E69:E82" si="4">IF(COUNTA(A69:D69,F69:I69)=0,"",SUM(B69:D69))</f>
        <v/>
      </c>
      <c r="F69" s="20"/>
      <c r="G69" s="21"/>
      <c r="H69" s="21"/>
      <c r="I69" s="21"/>
      <c r="J69" s="235"/>
      <c r="K69" s="23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6" x14ac:dyDescent="0.2">
      <c r="A70" s="18"/>
      <c r="B70" s="19"/>
      <c r="C70" s="19"/>
      <c r="D70" s="19"/>
      <c r="E70" s="60" t="str">
        <f t="shared" si="4"/>
        <v/>
      </c>
      <c r="F70" s="20"/>
      <c r="G70" s="21"/>
      <c r="H70" s="21"/>
      <c r="I70" s="21"/>
      <c r="J70" s="235"/>
      <c r="K70" s="23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6" x14ac:dyDescent="0.2">
      <c r="A71" s="18"/>
      <c r="B71" s="19"/>
      <c r="C71" s="19"/>
      <c r="D71" s="19"/>
      <c r="E71" s="60" t="str">
        <f t="shared" si="4"/>
        <v/>
      </c>
      <c r="F71" s="20"/>
      <c r="G71" s="21"/>
      <c r="H71" s="21"/>
      <c r="I71" s="21"/>
      <c r="J71" s="235"/>
      <c r="K71" s="23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6" x14ac:dyDescent="0.2">
      <c r="A72" s="18"/>
      <c r="B72" s="19"/>
      <c r="C72" s="19"/>
      <c r="D72" s="19"/>
      <c r="E72" s="60" t="str">
        <f t="shared" si="4"/>
        <v/>
      </c>
      <c r="F72" s="20"/>
      <c r="G72" s="21"/>
      <c r="H72" s="21"/>
      <c r="I72" s="21"/>
      <c r="J72" s="235"/>
      <c r="K72" s="23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6" x14ac:dyDescent="0.2">
      <c r="A73" s="18"/>
      <c r="B73" s="19"/>
      <c r="C73" s="19"/>
      <c r="D73" s="19"/>
      <c r="E73" s="60" t="str">
        <f t="shared" si="4"/>
        <v/>
      </c>
      <c r="F73" s="20"/>
      <c r="G73" s="21"/>
      <c r="H73" s="21"/>
      <c r="I73" s="21"/>
      <c r="J73" s="235"/>
      <c r="K73" s="23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6" x14ac:dyDescent="0.2">
      <c r="A74" s="18"/>
      <c r="B74" s="19"/>
      <c r="C74" s="19"/>
      <c r="D74" s="19"/>
      <c r="E74" s="60" t="str">
        <f t="shared" si="4"/>
        <v/>
      </c>
      <c r="F74" s="20"/>
      <c r="G74" s="21"/>
      <c r="H74" s="21"/>
      <c r="I74" s="21"/>
      <c r="J74" s="235"/>
      <c r="K74" s="23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6" x14ac:dyDescent="0.2">
      <c r="A75" s="18"/>
      <c r="B75" s="19"/>
      <c r="C75" s="19"/>
      <c r="D75" s="19"/>
      <c r="E75" s="60" t="str">
        <f t="shared" si="4"/>
        <v/>
      </c>
      <c r="F75" s="20"/>
      <c r="G75" s="21"/>
      <c r="H75" s="21"/>
      <c r="I75" s="21"/>
      <c r="J75" s="235"/>
      <c r="K75" s="23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6" x14ac:dyDescent="0.2">
      <c r="A76" s="18"/>
      <c r="B76" s="19"/>
      <c r="C76" s="19"/>
      <c r="D76" s="19"/>
      <c r="E76" s="60" t="str">
        <f t="shared" si="4"/>
        <v/>
      </c>
      <c r="F76" s="20"/>
      <c r="G76" s="21"/>
      <c r="H76" s="21"/>
      <c r="I76" s="21"/>
      <c r="J76" s="235"/>
      <c r="K76" s="23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6" x14ac:dyDescent="0.2">
      <c r="A77" s="18"/>
      <c r="B77" s="19"/>
      <c r="C77" s="19"/>
      <c r="D77" s="19"/>
      <c r="E77" s="60" t="str">
        <f t="shared" si="4"/>
        <v/>
      </c>
      <c r="F77" s="20"/>
      <c r="G77" s="21"/>
      <c r="H77" s="21"/>
      <c r="I77" s="21"/>
      <c r="J77" s="235"/>
      <c r="K77" s="23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6" x14ac:dyDescent="0.2">
      <c r="A78" s="18"/>
      <c r="B78" s="19"/>
      <c r="C78" s="19"/>
      <c r="D78" s="19"/>
      <c r="E78" s="60" t="str">
        <f t="shared" si="4"/>
        <v/>
      </c>
      <c r="F78" s="20"/>
      <c r="G78" s="21"/>
      <c r="H78" s="21"/>
      <c r="I78" s="21"/>
      <c r="J78" s="235"/>
      <c r="K78" s="23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6" x14ac:dyDescent="0.2">
      <c r="A79" s="18"/>
      <c r="B79" s="19"/>
      <c r="C79" s="19"/>
      <c r="D79" s="19"/>
      <c r="E79" s="60" t="str">
        <f t="shared" si="4"/>
        <v/>
      </c>
      <c r="F79" s="20"/>
      <c r="G79" s="21"/>
      <c r="H79" s="21"/>
      <c r="I79" s="21"/>
      <c r="J79" s="235"/>
      <c r="K79" s="23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6" x14ac:dyDescent="0.2">
      <c r="A80" s="18"/>
      <c r="B80" s="19"/>
      <c r="C80" s="19"/>
      <c r="D80" s="19"/>
      <c r="E80" s="60" t="str">
        <f t="shared" si="4"/>
        <v/>
      </c>
      <c r="F80" s="20"/>
      <c r="G80" s="21"/>
      <c r="H80" s="21"/>
      <c r="I80" s="21"/>
      <c r="J80" s="235"/>
      <c r="K80" s="23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6" x14ac:dyDescent="0.2">
      <c r="A81" s="18"/>
      <c r="B81" s="19"/>
      <c r="C81" s="19"/>
      <c r="D81" s="19"/>
      <c r="E81" s="60" t="str">
        <f t="shared" si="4"/>
        <v/>
      </c>
      <c r="F81" s="20"/>
      <c r="G81" s="21"/>
      <c r="H81" s="21"/>
      <c r="I81" s="21"/>
      <c r="J81" s="235"/>
      <c r="K81" s="23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6" x14ac:dyDescent="0.2">
      <c r="A82" s="18"/>
      <c r="B82" s="19"/>
      <c r="C82" s="19"/>
      <c r="D82" s="19"/>
      <c r="E82" s="60" t="str">
        <f t="shared" si="4"/>
        <v/>
      </c>
      <c r="F82" s="20"/>
      <c r="G82" s="21"/>
      <c r="H82" s="21"/>
      <c r="I82" s="21"/>
      <c r="J82" s="235"/>
      <c r="K82" s="23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51" x14ac:dyDescent="0.2">
      <c r="A83" s="56" t="s">
        <v>18</v>
      </c>
      <c r="B83" s="57">
        <f>SUM(B84:B110)</f>
        <v>0</v>
      </c>
      <c r="C83" s="57">
        <f t="shared" ref="C83:D83" si="5">SUM(C84:C110)</f>
        <v>0</v>
      </c>
      <c r="D83" s="57">
        <f t="shared" si="5"/>
        <v>0</v>
      </c>
      <c r="E83" s="58">
        <f>SUM(E84:E98)</f>
        <v>0</v>
      </c>
      <c r="F83" s="59" t="s">
        <v>48</v>
      </c>
      <c r="G83" s="55" t="s">
        <v>71</v>
      </c>
      <c r="H83" s="55" t="s">
        <v>51</v>
      </c>
      <c r="I83" s="55" t="s">
        <v>42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6" x14ac:dyDescent="0.2">
      <c r="A84" s="18"/>
      <c r="B84" s="19"/>
      <c r="C84" s="19"/>
      <c r="D84" s="19"/>
      <c r="E84" s="60" t="str">
        <f t="shared" ref="E84:E110" si="6">IF(COUNTA(A84:D84,F84:I84)=0,"",SUM(B84:D84))</f>
        <v/>
      </c>
      <c r="F84" s="20"/>
      <c r="G84" s="21"/>
      <c r="H84" s="21"/>
      <c r="I84" s="21"/>
      <c r="J84" s="235"/>
      <c r="K84" s="23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6" x14ac:dyDescent="0.2">
      <c r="A85" s="18"/>
      <c r="B85" s="19"/>
      <c r="C85" s="19"/>
      <c r="D85" s="19"/>
      <c r="E85" s="60" t="str">
        <f t="shared" si="6"/>
        <v/>
      </c>
      <c r="F85" s="20"/>
      <c r="G85" s="21"/>
      <c r="H85" s="21"/>
      <c r="I85" s="21"/>
      <c r="J85" s="235"/>
      <c r="K85" s="23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6" x14ac:dyDescent="0.2">
      <c r="A86" s="18"/>
      <c r="B86" s="19"/>
      <c r="C86" s="19"/>
      <c r="D86" s="19"/>
      <c r="E86" s="60" t="str">
        <f t="shared" si="6"/>
        <v/>
      </c>
      <c r="F86" s="20"/>
      <c r="G86" s="21"/>
      <c r="H86" s="21"/>
      <c r="I86" s="21"/>
      <c r="J86" s="235"/>
      <c r="K86" s="23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6" x14ac:dyDescent="0.2">
      <c r="A87" s="18"/>
      <c r="B87" s="19"/>
      <c r="C87" s="19"/>
      <c r="D87" s="19"/>
      <c r="E87" s="60" t="str">
        <f t="shared" si="6"/>
        <v/>
      </c>
      <c r="F87" s="20"/>
      <c r="G87" s="21"/>
      <c r="H87" s="21"/>
      <c r="I87" s="21"/>
      <c r="J87" s="235"/>
      <c r="K87" s="23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6" x14ac:dyDescent="0.2">
      <c r="A88" s="18"/>
      <c r="B88" s="19"/>
      <c r="C88" s="19"/>
      <c r="D88" s="19"/>
      <c r="E88" s="60" t="str">
        <f t="shared" si="6"/>
        <v/>
      </c>
      <c r="F88" s="20"/>
      <c r="G88" s="21"/>
      <c r="H88" s="21"/>
      <c r="I88" s="21"/>
      <c r="J88" s="235"/>
      <c r="K88" s="23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6" x14ac:dyDescent="0.2">
      <c r="A89" s="18"/>
      <c r="B89" s="19"/>
      <c r="C89" s="19"/>
      <c r="D89" s="19"/>
      <c r="E89" s="60" t="str">
        <f t="shared" si="6"/>
        <v/>
      </c>
      <c r="F89" s="20"/>
      <c r="G89" s="21"/>
      <c r="H89" s="21"/>
      <c r="I89" s="21"/>
      <c r="J89" s="235"/>
      <c r="K89" s="23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6" x14ac:dyDescent="0.2">
      <c r="A90" s="18"/>
      <c r="B90" s="19"/>
      <c r="C90" s="19"/>
      <c r="D90" s="19"/>
      <c r="E90" s="60" t="str">
        <f t="shared" si="6"/>
        <v/>
      </c>
      <c r="F90" s="20"/>
      <c r="G90" s="21"/>
      <c r="H90" s="21"/>
      <c r="I90" s="21"/>
      <c r="J90" s="235"/>
      <c r="K90" s="23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6" x14ac:dyDescent="0.2">
      <c r="A91" s="18"/>
      <c r="B91" s="19"/>
      <c r="C91" s="19"/>
      <c r="D91" s="19"/>
      <c r="E91" s="60" t="str">
        <f t="shared" si="6"/>
        <v/>
      </c>
      <c r="F91" s="20"/>
      <c r="G91" s="21"/>
      <c r="H91" s="21"/>
      <c r="I91" s="21"/>
      <c r="J91" s="235"/>
      <c r="K91" s="23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6" x14ac:dyDescent="0.2">
      <c r="A92" s="18"/>
      <c r="B92" s="19"/>
      <c r="C92" s="19"/>
      <c r="D92" s="19"/>
      <c r="E92" s="60" t="str">
        <f t="shared" si="6"/>
        <v/>
      </c>
      <c r="F92" s="20"/>
      <c r="G92" s="21"/>
      <c r="H92" s="21"/>
      <c r="I92" s="21"/>
      <c r="J92" s="235"/>
      <c r="K92" s="23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6" x14ac:dyDescent="0.2">
      <c r="A93" s="18"/>
      <c r="B93" s="19"/>
      <c r="C93" s="19"/>
      <c r="D93" s="19"/>
      <c r="E93" s="60" t="str">
        <f t="shared" si="6"/>
        <v/>
      </c>
      <c r="F93" s="20"/>
      <c r="G93" s="21"/>
      <c r="H93" s="21"/>
      <c r="I93" s="21"/>
      <c r="J93" s="235"/>
      <c r="K93" s="23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6" x14ac:dyDescent="0.2">
      <c r="A94" s="18"/>
      <c r="B94" s="19"/>
      <c r="C94" s="19"/>
      <c r="D94" s="19"/>
      <c r="E94" s="60" t="str">
        <f t="shared" si="6"/>
        <v/>
      </c>
      <c r="F94" s="20"/>
      <c r="G94" s="21"/>
      <c r="H94" s="21"/>
      <c r="I94" s="21"/>
      <c r="J94" s="235"/>
      <c r="K94" s="23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6" x14ac:dyDescent="0.2">
      <c r="A95" s="18"/>
      <c r="B95" s="19"/>
      <c r="C95" s="19"/>
      <c r="D95" s="19"/>
      <c r="E95" s="60" t="str">
        <f t="shared" si="6"/>
        <v/>
      </c>
      <c r="F95" s="20"/>
      <c r="G95" s="21"/>
      <c r="H95" s="21"/>
      <c r="I95" s="21"/>
      <c r="J95" s="235"/>
      <c r="K95" s="23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6" x14ac:dyDescent="0.2">
      <c r="A96" s="18"/>
      <c r="B96" s="19"/>
      <c r="C96" s="19"/>
      <c r="D96" s="19"/>
      <c r="E96" s="60" t="str">
        <f t="shared" si="6"/>
        <v/>
      </c>
      <c r="F96" s="20"/>
      <c r="G96" s="21"/>
      <c r="H96" s="21"/>
      <c r="I96" s="21"/>
      <c r="J96" s="235"/>
      <c r="K96" s="23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30" ht="16" x14ac:dyDescent="0.2">
      <c r="A97" s="18"/>
      <c r="B97" s="19"/>
      <c r="C97" s="19"/>
      <c r="D97" s="19"/>
      <c r="E97" s="60" t="str">
        <f t="shared" si="6"/>
        <v/>
      </c>
      <c r="F97" s="20"/>
      <c r="G97" s="21"/>
      <c r="H97" s="21"/>
      <c r="I97" s="21"/>
      <c r="J97" s="235"/>
      <c r="K97" s="23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30" ht="16" x14ac:dyDescent="0.2">
      <c r="A98" s="18"/>
      <c r="B98" s="19"/>
      <c r="C98" s="19"/>
      <c r="D98" s="19"/>
      <c r="E98" s="60" t="str">
        <f t="shared" si="6"/>
        <v/>
      </c>
      <c r="F98" s="20"/>
      <c r="G98" s="21"/>
      <c r="H98" s="21"/>
      <c r="I98" s="21"/>
      <c r="J98" s="235"/>
      <c r="K98" s="23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30" ht="16" x14ac:dyDescent="0.2">
      <c r="A99" s="18"/>
      <c r="B99" s="19"/>
      <c r="C99" s="19"/>
      <c r="D99" s="19"/>
      <c r="E99" s="60" t="str">
        <f t="shared" si="6"/>
        <v/>
      </c>
      <c r="F99" s="20"/>
      <c r="G99" s="21"/>
      <c r="H99" s="21"/>
      <c r="I99" s="21"/>
      <c r="J99" s="235"/>
      <c r="K99" s="235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30" ht="16" x14ac:dyDescent="0.2">
      <c r="A100" s="18"/>
      <c r="B100" s="19"/>
      <c r="C100" s="19"/>
      <c r="D100" s="19"/>
      <c r="E100" s="60" t="str">
        <f t="shared" si="6"/>
        <v/>
      </c>
      <c r="F100" s="20"/>
      <c r="G100" s="21"/>
      <c r="H100" s="21"/>
      <c r="I100" s="21"/>
      <c r="J100" s="235"/>
      <c r="K100" s="23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30" ht="16" x14ac:dyDescent="0.2">
      <c r="A101" s="18"/>
      <c r="B101" s="19"/>
      <c r="C101" s="19"/>
      <c r="D101" s="19"/>
      <c r="E101" s="60" t="str">
        <f t="shared" si="6"/>
        <v/>
      </c>
      <c r="F101" s="20"/>
      <c r="G101" s="21"/>
      <c r="H101" s="21"/>
      <c r="I101" s="21"/>
      <c r="J101" s="235"/>
      <c r="K101" s="23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30" ht="16" x14ac:dyDescent="0.2">
      <c r="A102" s="18"/>
      <c r="B102" s="19"/>
      <c r="C102" s="19"/>
      <c r="D102" s="19"/>
      <c r="E102" s="60" t="str">
        <f t="shared" si="6"/>
        <v/>
      </c>
      <c r="F102" s="20"/>
      <c r="G102" s="21"/>
      <c r="H102" s="21"/>
      <c r="I102" s="21"/>
      <c r="J102" s="235"/>
      <c r="K102" s="23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30" ht="16" x14ac:dyDescent="0.2">
      <c r="A103" s="18"/>
      <c r="B103" s="19"/>
      <c r="C103" s="19"/>
      <c r="D103" s="19"/>
      <c r="E103" s="60" t="str">
        <f t="shared" si="6"/>
        <v/>
      </c>
      <c r="F103" s="20"/>
      <c r="G103" s="21"/>
      <c r="H103" s="21"/>
      <c r="I103" s="21"/>
      <c r="J103" s="235"/>
      <c r="K103" s="23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30" ht="16" x14ac:dyDescent="0.2">
      <c r="A104" s="18"/>
      <c r="B104" s="19"/>
      <c r="C104" s="19"/>
      <c r="D104" s="19"/>
      <c r="E104" s="60" t="str">
        <f t="shared" si="6"/>
        <v/>
      </c>
      <c r="F104" s="20"/>
      <c r="G104" s="21"/>
      <c r="H104" s="21"/>
      <c r="I104" s="21"/>
      <c r="J104" s="235"/>
      <c r="K104" s="23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30" ht="16" x14ac:dyDescent="0.2">
      <c r="A105" s="18"/>
      <c r="B105" s="19"/>
      <c r="C105" s="19"/>
      <c r="D105" s="19"/>
      <c r="E105" s="60" t="str">
        <f t="shared" si="6"/>
        <v/>
      </c>
      <c r="F105" s="20"/>
      <c r="G105" s="21"/>
      <c r="H105" s="21"/>
      <c r="I105" s="21"/>
      <c r="J105" s="235"/>
      <c r="K105" s="23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30" ht="16" x14ac:dyDescent="0.2">
      <c r="A106" s="18"/>
      <c r="B106" s="19"/>
      <c r="C106" s="19"/>
      <c r="D106" s="19"/>
      <c r="E106" s="60" t="str">
        <f t="shared" si="6"/>
        <v/>
      </c>
      <c r="F106" s="20"/>
      <c r="G106" s="21"/>
      <c r="H106" s="21"/>
      <c r="I106" s="21"/>
      <c r="J106" s="235"/>
      <c r="K106" s="23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30" ht="16" x14ac:dyDescent="0.2">
      <c r="A107" s="18"/>
      <c r="B107" s="19"/>
      <c r="C107" s="19"/>
      <c r="D107" s="19"/>
      <c r="E107" s="60" t="str">
        <f t="shared" si="6"/>
        <v/>
      </c>
      <c r="F107" s="20"/>
      <c r="G107" s="21"/>
      <c r="H107" s="21"/>
      <c r="I107" s="21"/>
      <c r="J107" s="235"/>
      <c r="K107" s="23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30" ht="16" x14ac:dyDescent="0.2">
      <c r="A108" s="18"/>
      <c r="B108" s="19"/>
      <c r="C108" s="19"/>
      <c r="D108" s="19"/>
      <c r="E108" s="60" t="str">
        <f t="shared" si="6"/>
        <v/>
      </c>
      <c r="F108" s="20"/>
      <c r="G108" s="21"/>
      <c r="H108" s="21"/>
      <c r="I108" s="21"/>
      <c r="J108" s="235"/>
      <c r="K108" s="23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30" ht="16" x14ac:dyDescent="0.2">
      <c r="A109" s="18"/>
      <c r="B109" s="19"/>
      <c r="C109" s="19"/>
      <c r="D109" s="19"/>
      <c r="E109" s="60" t="str">
        <f t="shared" si="6"/>
        <v/>
      </c>
      <c r="F109" s="20"/>
      <c r="G109" s="21"/>
      <c r="H109" s="21"/>
      <c r="I109" s="21"/>
      <c r="J109" s="235"/>
      <c r="K109" s="23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30" ht="16" x14ac:dyDescent="0.2">
      <c r="A110" s="18"/>
      <c r="B110" s="19"/>
      <c r="C110" s="19"/>
      <c r="D110" s="19"/>
      <c r="E110" s="60" t="str">
        <f t="shared" si="6"/>
        <v/>
      </c>
      <c r="F110" s="20"/>
      <c r="G110" s="21"/>
      <c r="H110" s="21"/>
      <c r="I110" s="21"/>
      <c r="J110" s="235"/>
      <c r="K110" s="23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30" ht="17" x14ac:dyDescent="0.2">
      <c r="A111" s="63" t="s">
        <v>114</v>
      </c>
      <c r="B111" s="64">
        <f>SUM(B4,B20,B36,B52,B68,B83)</f>
        <v>0</v>
      </c>
      <c r="C111" s="64">
        <f>SUM(C4,C20,C36,C52,C68,C83)</f>
        <v>0</v>
      </c>
      <c r="D111" s="64">
        <f>SUM(D4,D20,D36,D52,D68,D83)</f>
        <v>0</v>
      </c>
      <c r="E111" s="64">
        <f>SUM(B111:D111)</f>
        <v>0</v>
      </c>
      <c r="F111" s="6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30" ht="16" x14ac:dyDescent="0.2">
      <c r="F112" s="12"/>
      <c r="G112" s="12"/>
      <c r="H112" s="12"/>
      <c r="I112" s="12"/>
      <c r="J112" s="12"/>
      <c r="K112" s="6"/>
      <c r="L112" s="14"/>
      <c r="M112" s="14"/>
      <c r="N112" s="1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6" x14ac:dyDescent="0.2">
      <c r="F113" s="12"/>
      <c r="G113" s="12"/>
      <c r="H113" s="12"/>
      <c r="I113" s="12"/>
      <c r="J113" s="12"/>
      <c r="K113" s="6"/>
      <c r="L113" s="14"/>
      <c r="M113" s="14"/>
      <c r="N113" s="1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48" x14ac:dyDescent="0.2">
      <c r="A114" s="52"/>
      <c r="B114" s="53" t="s">
        <v>10</v>
      </c>
      <c r="C114" s="53" t="s">
        <v>22</v>
      </c>
      <c r="D114" s="53" t="s">
        <v>23</v>
      </c>
      <c r="E114" s="53" t="s">
        <v>24</v>
      </c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30" ht="16" x14ac:dyDescent="0.2">
      <c r="A115" s="65" t="s">
        <v>31</v>
      </c>
      <c r="B115" s="66">
        <f>SUM(B4,B20,B36,B52,B68,B83)</f>
        <v>0</v>
      </c>
      <c r="C115" s="66">
        <f>SUM(C4,C20,C36,C52,C68,C83)</f>
        <v>0</v>
      </c>
      <c r="D115" s="66">
        <f>SUM(D4,D20,D36,D52,D68,D83)</f>
        <v>0</v>
      </c>
      <c r="E115" s="58">
        <f>SUM(B115:D115)</f>
        <v>0</v>
      </c>
      <c r="F115" s="1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30" ht="32" x14ac:dyDescent="0.2">
      <c r="A116" s="65" t="s">
        <v>92</v>
      </c>
      <c r="B116" s="22"/>
      <c r="C116" s="22">
        <v>0</v>
      </c>
      <c r="D116" s="22">
        <v>0</v>
      </c>
      <c r="E116" s="67">
        <f>SUM(B116:D116)</f>
        <v>0</v>
      </c>
      <c r="F116" s="6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30" ht="17" x14ac:dyDescent="0.2">
      <c r="A117" s="65" t="s">
        <v>32</v>
      </c>
      <c r="B117" s="68">
        <f>B115+B116</f>
        <v>0</v>
      </c>
      <c r="C117" s="58">
        <f>C115+C116</f>
        <v>0</v>
      </c>
      <c r="D117" s="58">
        <f>D115+D116</f>
        <v>0</v>
      </c>
      <c r="E117" s="69">
        <f>SUM(B117:D117)</f>
        <v>0</v>
      </c>
      <c r="F117" s="6" t="str">
        <f>IF(B117+E125&lt;&gt;E117,"Error: total budget does not equal total ENOUGH funding + total Non-ENOUGH revenue","")</f>
        <v/>
      </c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30" ht="16" x14ac:dyDescent="0.2">
      <c r="F118" s="6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30" ht="32" x14ac:dyDescent="0.2">
      <c r="A119" s="65" t="s">
        <v>33</v>
      </c>
      <c r="B119" s="237"/>
      <c r="C119" s="70"/>
      <c r="D119" s="70"/>
      <c r="E119" s="70"/>
      <c r="F119" s="6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30" ht="16" x14ac:dyDescent="0.2">
      <c r="A120" s="19"/>
      <c r="B120" s="238"/>
      <c r="C120" s="23"/>
      <c r="D120" s="23"/>
      <c r="E120" s="58">
        <f>SUM(B120:D120)</f>
        <v>0</v>
      </c>
      <c r="F120" s="7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30" ht="16" x14ac:dyDescent="0.2">
      <c r="A121" s="19"/>
      <c r="B121" s="238"/>
      <c r="C121" s="23"/>
      <c r="D121" s="23"/>
      <c r="E121" s="58">
        <f t="shared" ref="E121:E124" si="7">SUM(B121:D121)</f>
        <v>0</v>
      </c>
      <c r="F121" s="7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30" ht="16" x14ac:dyDescent="0.2">
      <c r="A122" s="19"/>
      <c r="B122" s="238"/>
      <c r="C122" s="23"/>
      <c r="D122" s="23"/>
      <c r="E122" s="58">
        <f t="shared" si="7"/>
        <v>0</v>
      </c>
      <c r="F122" s="7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30" ht="16" x14ac:dyDescent="0.2">
      <c r="A123" s="19"/>
      <c r="B123" s="238"/>
      <c r="C123" s="23"/>
      <c r="D123" s="23"/>
      <c r="E123" s="58">
        <f t="shared" si="7"/>
        <v>0</v>
      </c>
      <c r="F123" s="7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30" ht="16" x14ac:dyDescent="0.2">
      <c r="A124" s="19"/>
      <c r="B124" s="238"/>
      <c r="C124" s="23"/>
      <c r="D124" s="23"/>
      <c r="E124" s="58">
        <f t="shared" si="7"/>
        <v>0</v>
      </c>
      <c r="F124" s="7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30" ht="34" x14ac:dyDescent="0.2">
      <c r="A125" s="89" t="s">
        <v>34</v>
      </c>
      <c r="B125" s="237"/>
      <c r="C125" s="70">
        <f>SUM(C120:C124)</f>
        <v>0</v>
      </c>
      <c r="D125" s="70">
        <f>SUM(D120:D124)</f>
        <v>0</v>
      </c>
      <c r="E125" s="68">
        <f>SUM(E120:E124)</f>
        <v>0</v>
      </c>
      <c r="F125" s="7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30" ht="16" x14ac:dyDescent="0.2">
      <c r="A126" s="73"/>
      <c r="B126" s="73"/>
      <c r="C126" s="74"/>
      <c r="D126" s="74"/>
      <c r="E126" s="74"/>
      <c r="F126" s="7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30" ht="16" x14ac:dyDescent="0.2">
      <c r="A127" s="201"/>
      <c r="B127" s="202"/>
      <c r="C127" s="203"/>
      <c r="D127" s="203"/>
      <c r="E127" s="203"/>
      <c r="F127" s="20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30" ht="32" x14ac:dyDescent="0.2">
      <c r="A128" s="76" t="s">
        <v>75</v>
      </c>
      <c r="B128" s="77"/>
      <c r="C128" s="78"/>
      <c r="D128" s="77"/>
      <c r="E128" s="77"/>
      <c r="F128" s="44"/>
      <c r="H128" s="4"/>
      <c r="I128" s="4"/>
      <c r="K128" s="4"/>
      <c r="L128" s="4"/>
      <c r="M128" s="4"/>
      <c r="N128" s="4"/>
      <c r="O128" s="4"/>
      <c r="P128" s="4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</row>
    <row r="129" spans="1:30" ht="80" x14ac:dyDescent="0.2">
      <c r="A129" s="204" t="s">
        <v>76</v>
      </c>
      <c r="B129" s="79"/>
      <c r="C129" s="80"/>
      <c r="D129" s="79"/>
      <c r="E129" s="79"/>
      <c r="F129" s="79"/>
      <c r="G129" s="79"/>
      <c r="H129" s="79"/>
      <c r="I129" s="79"/>
      <c r="J129" s="79"/>
      <c r="L129" s="14"/>
      <c r="M129" s="4"/>
      <c r="N129" s="4"/>
      <c r="O129" s="4"/>
      <c r="P129" s="4"/>
      <c r="Q129" s="4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</row>
    <row r="130" spans="1:30" ht="80" x14ac:dyDescent="0.2">
      <c r="A130" s="204" t="s">
        <v>77</v>
      </c>
      <c r="B130" s="79"/>
      <c r="C130" s="80"/>
      <c r="D130" s="79"/>
      <c r="E130" s="79"/>
      <c r="F130" s="79"/>
      <c r="G130" s="79"/>
      <c r="H130" s="79"/>
      <c r="I130" s="79"/>
      <c r="J130" s="79"/>
      <c r="L130" s="14"/>
      <c r="M130" s="4"/>
      <c r="N130" s="4"/>
      <c r="O130" s="4"/>
      <c r="P130" s="4"/>
      <c r="Q130" s="4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</row>
    <row r="131" spans="1:30" ht="32" x14ac:dyDescent="0.2">
      <c r="A131" s="81" t="s">
        <v>78</v>
      </c>
      <c r="B131" s="82" t="s">
        <v>79</v>
      </c>
      <c r="C131" s="81" t="s">
        <v>80</v>
      </c>
      <c r="D131" s="82" t="s">
        <v>81</v>
      </c>
      <c r="E131" s="83" t="s">
        <v>82</v>
      </c>
      <c r="F131" s="83" t="s">
        <v>83</v>
      </c>
      <c r="G131" s="83" t="s">
        <v>84</v>
      </c>
      <c r="H131" s="84" t="s">
        <v>85</v>
      </c>
      <c r="I131" s="85" t="s">
        <v>159</v>
      </c>
      <c r="J131" s="84" t="s">
        <v>160</v>
      </c>
      <c r="L131" s="44"/>
      <c r="M131" s="4"/>
      <c r="N131" s="4"/>
      <c r="O131" s="4"/>
      <c r="P131" s="4"/>
      <c r="Q131" s="4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</row>
    <row r="132" spans="1:30" ht="16" x14ac:dyDescent="0.2">
      <c r="A132" s="86">
        <v>1</v>
      </c>
      <c r="B132" s="40"/>
      <c r="C132" s="18"/>
      <c r="D132" s="87" t="str">
        <f t="shared" ref="D132:D140" si="8">IF(C132="","",SUMIF($A$5:$A$110,C132,$E$5:$E$110))</f>
        <v/>
      </c>
      <c r="E132" s="42"/>
      <c r="F132" s="88" t="str">
        <f t="shared" ref="F132:F140" si="9">IF(OR(D132="",E132=""),"",E132-D132)</f>
        <v/>
      </c>
      <c r="G132" s="31"/>
      <c r="H132" s="28"/>
      <c r="I132" s="28"/>
      <c r="J132" s="28"/>
      <c r="L132" s="14"/>
      <c r="M132" s="4"/>
      <c r="N132" s="4"/>
      <c r="O132" s="4"/>
      <c r="P132" s="4"/>
      <c r="Q132" s="14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</row>
    <row r="133" spans="1:30" ht="16" x14ac:dyDescent="0.2">
      <c r="A133" s="86">
        <v>2</v>
      </c>
      <c r="B133" s="40"/>
      <c r="C133" s="18"/>
      <c r="D133" s="87" t="str">
        <f t="shared" si="8"/>
        <v/>
      </c>
      <c r="E133" s="42"/>
      <c r="F133" s="88" t="str">
        <f t="shared" si="9"/>
        <v/>
      </c>
      <c r="G133" s="31"/>
      <c r="H133" s="28"/>
      <c r="I133" s="28"/>
      <c r="J133" s="28"/>
      <c r="L133" s="14"/>
      <c r="M133" s="4"/>
      <c r="N133" s="4"/>
      <c r="O133" s="4"/>
      <c r="P133" s="4"/>
      <c r="Q133" s="14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</row>
    <row r="134" spans="1:30" ht="16" x14ac:dyDescent="0.2">
      <c r="A134" s="86">
        <v>3</v>
      </c>
      <c r="B134" s="40"/>
      <c r="C134" s="40"/>
      <c r="D134" s="87" t="str">
        <f t="shared" si="8"/>
        <v/>
      </c>
      <c r="E134" s="42"/>
      <c r="F134" s="88" t="str">
        <f t="shared" si="9"/>
        <v/>
      </c>
      <c r="G134" s="31"/>
      <c r="H134" s="28"/>
      <c r="I134" s="28"/>
      <c r="J134" s="28"/>
      <c r="L134" s="14"/>
      <c r="M134" s="4"/>
      <c r="N134" s="4"/>
      <c r="O134" s="4"/>
      <c r="P134" s="4"/>
      <c r="Q134" s="14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</row>
    <row r="135" spans="1:30" ht="16" x14ac:dyDescent="0.2">
      <c r="A135" s="86">
        <v>4</v>
      </c>
      <c r="B135" s="40"/>
      <c r="C135" s="40"/>
      <c r="D135" s="87" t="str">
        <f t="shared" si="8"/>
        <v/>
      </c>
      <c r="E135" s="42"/>
      <c r="F135" s="88" t="str">
        <f t="shared" si="9"/>
        <v/>
      </c>
      <c r="G135" s="31"/>
      <c r="H135" s="28"/>
      <c r="I135" s="28"/>
      <c r="J135" s="28"/>
      <c r="L135" s="14"/>
      <c r="M135" s="4"/>
      <c r="N135" s="4"/>
      <c r="O135" s="4"/>
      <c r="P135" s="4"/>
      <c r="Q135" s="14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</row>
    <row r="136" spans="1:30" ht="16" x14ac:dyDescent="0.2">
      <c r="A136" s="86">
        <v>5</v>
      </c>
      <c r="B136" s="40"/>
      <c r="C136" s="40"/>
      <c r="D136" s="87" t="str">
        <f t="shared" si="8"/>
        <v/>
      </c>
      <c r="E136" s="42"/>
      <c r="F136" s="88" t="str">
        <f t="shared" si="9"/>
        <v/>
      </c>
      <c r="G136" s="31"/>
      <c r="H136" s="28"/>
      <c r="I136" s="28"/>
      <c r="J136" s="28"/>
      <c r="L136" s="14"/>
      <c r="M136" s="4"/>
      <c r="N136" s="4"/>
      <c r="O136" s="4"/>
      <c r="P136" s="4"/>
      <c r="Q136" s="14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</row>
    <row r="137" spans="1:30" ht="16" x14ac:dyDescent="0.2">
      <c r="A137" s="86">
        <v>6</v>
      </c>
      <c r="B137" s="40"/>
      <c r="C137" s="40"/>
      <c r="D137" s="87" t="str">
        <f t="shared" si="8"/>
        <v/>
      </c>
      <c r="E137" s="42"/>
      <c r="F137" s="88" t="str">
        <f t="shared" si="9"/>
        <v/>
      </c>
      <c r="G137" s="31"/>
      <c r="H137" s="28"/>
      <c r="I137" s="28"/>
      <c r="J137" s="28"/>
      <c r="L137" s="14"/>
      <c r="M137" s="4"/>
      <c r="N137" s="4"/>
      <c r="O137" s="4"/>
      <c r="P137" s="4"/>
      <c r="Q137" s="14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</row>
    <row r="138" spans="1:30" ht="16" x14ac:dyDescent="0.2">
      <c r="A138" s="86">
        <v>7</v>
      </c>
      <c r="B138" s="40"/>
      <c r="C138" s="40"/>
      <c r="D138" s="87" t="str">
        <f t="shared" si="8"/>
        <v/>
      </c>
      <c r="E138" s="42"/>
      <c r="F138" s="88" t="str">
        <f t="shared" si="9"/>
        <v/>
      </c>
      <c r="G138" s="31"/>
      <c r="H138" s="28"/>
      <c r="I138" s="28"/>
      <c r="J138" s="28"/>
      <c r="L138" s="14"/>
      <c r="M138" s="4"/>
      <c r="N138" s="4"/>
      <c r="O138" s="4"/>
      <c r="P138" s="4"/>
      <c r="Q138" s="14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</row>
    <row r="139" spans="1:30" ht="16" x14ac:dyDescent="0.2">
      <c r="A139" s="86">
        <v>8</v>
      </c>
      <c r="B139" s="40"/>
      <c r="C139" s="40"/>
      <c r="D139" s="87" t="str">
        <f t="shared" si="8"/>
        <v/>
      </c>
      <c r="E139" s="42"/>
      <c r="F139" s="88" t="str">
        <f t="shared" si="9"/>
        <v/>
      </c>
      <c r="G139" s="31"/>
      <c r="H139" s="28"/>
      <c r="I139" s="28"/>
      <c r="J139" s="28"/>
      <c r="L139" s="14"/>
      <c r="M139" s="14"/>
      <c r="N139" s="14"/>
      <c r="O139" s="14"/>
      <c r="P139" s="14"/>
      <c r="Q139" s="14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</row>
    <row r="140" spans="1:30" ht="16" x14ac:dyDescent="0.2">
      <c r="A140" s="86">
        <v>8</v>
      </c>
      <c r="B140" s="40"/>
      <c r="C140" s="40"/>
      <c r="D140" s="87" t="str">
        <f t="shared" si="8"/>
        <v/>
      </c>
      <c r="E140" s="42"/>
      <c r="F140" s="88" t="str">
        <f t="shared" si="9"/>
        <v/>
      </c>
      <c r="G140" s="31"/>
      <c r="H140" s="28"/>
      <c r="I140" s="28"/>
      <c r="J140" s="28"/>
      <c r="L140" s="14"/>
      <c r="M140" s="14"/>
      <c r="N140" s="14"/>
      <c r="O140" s="14"/>
      <c r="P140" s="14"/>
      <c r="Q140" s="14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</row>
    <row r="141" spans="1:30" ht="16" x14ac:dyDescent="0.2">
      <c r="A141"/>
      <c r="B141"/>
      <c r="C141"/>
      <c r="D141"/>
      <c r="E141"/>
      <c r="F141"/>
      <c r="G141"/>
      <c r="H141"/>
      <c r="I141"/>
      <c r="J141"/>
      <c r="K141"/>
    </row>
    <row r="142" spans="1:30" ht="16.5" customHeight="1" x14ac:dyDescent="0.2">
      <c r="A142"/>
      <c r="B142"/>
      <c r="C142"/>
      <c r="D142"/>
      <c r="E142"/>
      <c r="F142"/>
      <c r="G142"/>
      <c r="H142"/>
      <c r="I142"/>
      <c r="J142"/>
      <c r="K142"/>
    </row>
    <row r="143" spans="1:30" ht="15.75" customHeight="1" x14ac:dyDescent="0.2">
      <c r="A143"/>
      <c r="B143"/>
      <c r="C143"/>
      <c r="D143"/>
      <c r="E143"/>
      <c r="F143"/>
      <c r="G143"/>
      <c r="H143"/>
      <c r="I143"/>
      <c r="J143"/>
      <c r="K143"/>
    </row>
    <row r="144" spans="1:30" ht="15.75" customHeight="1" x14ac:dyDescent="0.2">
      <c r="A144"/>
      <c r="B144"/>
      <c r="C144"/>
      <c r="D144"/>
      <c r="E144"/>
      <c r="F144"/>
      <c r="G144"/>
      <c r="H144"/>
      <c r="I144"/>
      <c r="J144"/>
      <c r="K144"/>
    </row>
    <row r="145" spans="1:11" ht="15.75" customHeight="1" x14ac:dyDescent="0.2">
      <c r="A145"/>
      <c r="B145"/>
      <c r="C145"/>
      <c r="D145"/>
      <c r="E145"/>
      <c r="F145"/>
      <c r="G145"/>
      <c r="H145"/>
      <c r="I145"/>
      <c r="J145"/>
      <c r="K145"/>
    </row>
    <row r="146" spans="1:11" ht="15.75" customHeight="1" x14ac:dyDescent="0.2">
      <c r="A146"/>
      <c r="B146"/>
      <c r="C146"/>
      <c r="D146"/>
      <c r="E146"/>
      <c r="F146"/>
      <c r="G146"/>
      <c r="H146"/>
      <c r="I146"/>
      <c r="J146"/>
      <c r="K146"/>
    </row>
    <row r="147" spans="1:11" ht="15.75" customHeight="1" x14ac:dyDescent="0.2">
      <c r="F147" s="16"/>
    </row>
    <row r="148" spans="1:11" ht="15.75" customHeight="1" x14ac:dyDescent="0.2">
      <c r="F148" s="16"/>
    </row>
    <row r="149" spans="1:11" ht="15.75" customHeight="1" x14ac:dyDescent="0.2">
      <c r="F149" s="16"/>
    </row>
    <row r="150" spans="1:11" ht="15.75" customHeight="1" x14ac:dyDescent="0.2"/>
    <row r="151" spans="1:11" ht="15.75" customHeight="1" x14ac:dyDescent="0.2"/>
    <row r="152" spans="1:11" ht="15.75" customHeight="1" x14ac:dyDescent="0.2"/>
    <row r="153" spans="1:11" ht="15.75" customHeight="1" x14ac:dyDescent="0.2"/>
    <row r="154" spans="1:11" ht="15.75" customHeight="1" x14ac:dyDescent="0.2"/>
    <row r="155" spans="1:11" ht="15.75" customHeight="1" x14ac:dyDescent="0.2"/>
    <row r="156" spans="1:11" ht="15.75" customHeight="1" x14ac:dyDescent="0.2"/>
    <row r="157" spans="1:11" ht="15.75" customHeight="1" x14ac:dyDescent="0.2"/>
    <row r="158" spans="1:11" ht="15.75" customHeight="1" x14ac:dyDescent="0.2"/>
    <row r="159" spans="1:11" ht="15.75" customHeight="1" x14ac:dyDescent="0.2"/>
    <row r="160" spans="1:11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spans="1:7" ht="15.75" customHeight="1" x14ac:dyDescent="0.2"/>
    <row r="1090" spans="1:7" ht="15.75" customHeight="1" x14ac:dyDescent="0.2"/>
    <row r="1091" spans="1:7" ht="15.75" customHeight="1" x14ac:dyDescent="0.2"/>
    <row r="1092" spans="1:7" ht="15.75" customHeight="1" x14ac:dyDescent="0.2"/>
    <row r="1093" spans="1:7" ht="15.75" customHeight="1" x14ac:dyDescent="0.2"/>
    <row r="1094" spans="1:7" ht="15.75" customHeight="1" x14ac:dyDescent="0.2"/>
    <row r="1095" spans="1:7" ht="15.75" customHeight="1" x14ac:dyDescent="0.2">
      <c r="A1095" s="1"/>
      <c r="B1095" s="8"/>
      <c r="C1095" s="8"/>
      <c r="D1095" s="8"/>
      <c r="E1095" s="8"/>
      <c r="F1095" s="16"/>
      <c r="G1095" s="15"/>
    </row>
  </sheetData>
  <sheetProtection algorithmName="SHA-512" hashValue="nVPxPNTX4Ykr5cGtscurOFBRhbzsN7ETHGFd4yLXQ0GNi6mArzmSWtmzTrBTGO5Bsd5tL5jq/XdwndJS6BZBoQ==" saltValue="tdG3vyeiksXqrNNDBktAZQ==" spinCount="100000" sheet="1" objects="1" scenarios="1"/>
  <dataValidations count="4">
    <dataValidation type="list" allowBlank="1" showInputMessage="1" showErrorMessage="1" sqref="G52" xr:uid="{6F41BFF7-E3DD-A149-A942-D7254E00DEE9}">
      <formula1>#REF!</formula1>
    </dataValidation>
    <dataValidation type="list" allowBlank="1" showInputMessage="1" showErrorMessage="1" sqref="J132:J140" xr:uid="{2C7ACF3C-2EF1-AE49-9683-604FBA7B94C9}">
      <formula1>"Draft,Submitted,Under Review,Approved,Denied"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I132:I140" xr:uid="{74596740-3123-B946-9F66-426B3ECF3379}">
      <formula1>"ENOUGH Funding,Non-ENOUGH Cash Contribution,Non-ENOUGH In-Kind"</formula1>
    </dataValidation>
    <dataValidation type="list" allowBlank="1" showInputMessage="1" showErrorMessage="1" sqref="G132:G140" xr:uid="{6E59AA82-5096-2147-8D63-470996C58122}">
      <formula1>"Reallocation,Underbudgeted originally,Scope change,Staffing change,Vendor/price change,Timing change,Compliance/procurement issue,Other"</formula1>
    </dataValidation>
  </dataValidations>
  <pageMargins left="0.7" right="0.7" top="0.75" bottom="0.75" header="0" footer="0"/>
  <pageSetup scale="50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D1095"/>
  <sheetViews>
    <sheetView workbookViewId="0">
      <selection activeCell="E7" sqref="E7"/>
    </sheetView>
  </sheetViews>
  <sheetFormatPr baseColWidth="10" defaultColWidth="11.1640625" defaultRowHeight="15" customHeight="1" x14ac:dyDescent="0.2"/>
  <cols>
    <col min="1" max="1" width="22.5" style="4" customWidth="1"/>
    <col min="2" max="2" width="40" style="12" customWidth="1"/>
    <col min="3" max="5" width="15.83203125" style="12" customWidth="1"/>
    <col min="6" max="6" width="15.83203125" style="17" customWidth="1"/>
    <col min="7" max="7" width="31.6640625" style="14" customWidth="1"/>
    <col min="8" max="8" width="21.6640625" style="14" customWidth="1"/>
    <col min="9" max="9" width="15.83203125" style="14" customWidth="1"/>
    <col min="10" max="10" width="20.83203125" style="14" customWidth="1"/>
    <col min="11" max="11" width="31.6640625" style="14" customWidth="1"/>
    <col min="12" max="12" width="20.83203125" customWidth="1"/>
    <col min="13" max="13" width="21.6640625" customWidth="1"/>
    <col min="14" max="14" width="38.33203125" customWidth="1"/>
    <col min="15" max="27" width="0" hidden="1" customWidth="1"/>
  </cols>
  <sheetData>
    <row r="1" spans="1:26" ht="40" x14ac:dyDescent="0.25">
      <c r="A1" s="43" t="s">
        <v>152</v>
      </c>
      <c r="B1" s="49"/>
      <c r="C1" s="49"/>
      <c r="D1" s="49"/>
      <c r="E1" s="49"/>
      <c r="F1" s="49"/>
      <c r="G1" s="49"/>
      <c r="H1" s="49"/>
      <c r="I1" s="49"/>
      <c r="J1" s="4"/>
      <c r="K1" s="4" t="str" cm="1">
        <f t="array" ref="K1:Y1">_xlfn.LET(_xlpm.org,"Partner 1",_xlpm.blank,_xlfn.HSTACK("","","","","","","","","","","","","","",""),_xlpm.personnel,_xlfn.HSTACK(IF(TRIM($A$5:$A$19)&lt;&gt;"",_xlpm.org,""),IF(TRIM($A$5:$A$19)&lt;&gt;"","Personnel",""),IF(TRIM($A$5:$A$19)="","",$A$5:$A$19),$B$5:$E$19,IF($F$5:$F$19="","",$F$5:$F$19),IF(TRIM($A$5:$A$19)&lt;&gt;"","",""),IF($G$5:$G$19="","",$G$5:$G$19),IF($H$5:$H$19="","",$H$5:$H$19),IF(TRIM($A$5:$A$19)="","",ROW($A$5:$A$19)),IF(TRIM($A$5:$A$19)&lt;&gt;"","",""),IF(TRIM($A$5:$A$19)&lt;&gt;"","Use primary program",""),IF($I$5:$I$19="","",$I$5:$I$19)),_xlpm.opx,_xlfn.HSTACK(IF(TRIM($A$21:$A$35)&lt;&gt;"",_xlpm.org,""),IF(TRIM($A$21:$A$35)&lt;&gt;"","Operating Expenses",""),IF(TRIM($A$21:$A$35)="","",$A$21:$A$35),$B$21:$E$35,IF($F$21:$F$35="","",$F$21:$F$35),IF(TRIM($A$21:$A$35)&lt;&gt;"","",""),IF($G$21:$G$35="","",$G$21:$G$35),IF($H$21:$H$35="","",$H$21:$H$35),IF(TRIM($A$21:$A$35)="","",ROW($A$21:$A$35)),IF(TRIM($A$21:$A$35)&lt;&gt;"","",""),IF(TRIM($A$21:$A$35)&lt;&gt;"","Use primary program",""),IF($I$21:$I$35="","",$I$21:$I$35)),_xlpm.travel,_xlfn.HSTACK(IF(TRIM($A$37:$A$51)&lt;&gt;"",_xlpm.org,""),IF(TRIM($A$37:$A$51)&lt;&gt;"","Travel",""),IF(TRIM($A$37:$A$51)="","",$A$37:$A$51),$B$37:$E$51,IF($F$37:$F$51="","",$F$37:$F$51),IF(TRIM($A$37:$A$51)&lt;&gt;"","",""),IF($G$37:$G$51="","",$G$37:$G$51),IF($H$37:$H$51="","",$H$37:$H$51),IF(TRIM($A$37:$A$51)="","",ROW($A$37:$A$51)),IF(TRIM($A$37:$A$51)&lt;&gt;"","",""),IF(TRIM($A$37:$A$51)&lt;&gt;"","Use primary program",""),IF($I$37:$I$51="","",$I$37:$I$51)),_xlpm.professional,_xlfn.HSTACK(IF(TRIM($A$53:$A$67)&lt;&gt;"",_xlpm.org,""),IF(TRIM($A$53:$A$67)&lt;&gt;"","Professional Services",""),IF(TRIM($A$53:$A$67)="","",$A$53:$A$67),$B$53:$E$67,IF($F$53:$F$67="","",$F$53:$F$67),IF(TRIM($A$53:$A$67)&lt;&gt;"","",""),IF($G$53:$G$67="","",$G$53:$G$67),IF($H$53:$H$67="","",$H$53:$H$67),IF(TRIM($A$53:$A$67)="","",ROW($A$53:$A$67)),IF(TRIM($A$53:$A$67)&lt;&gt;"","",""),IF(TRIM($A$53:$A$67)&lt;&gt;"","Use primary program",""),IF($I$53:$I$67="","",$I$53:$I$67)),_xlpm.equipment,_xlfn.HSTACK(IF(TRIM($A$69:$A$82)&lt;&gt;"",_xlpm.org,""),IF(TRIM($A$69:$A$82)&lt;&gt;"","Equipment",""),IF(TRIM($A$69:$A$82)="","",$A$69:$A$82),$B$69:$E$82,IF($F$69:$F$82="","",$F$69:$F$82),IF(TRIM($A$69:$A$82)&lt;&gt;"","",""),IF($G$69:$G$82="","",$G$69:$G$82),IF($H$69:$H$82="","",$H$69:$H$82),IF(TRIM($A$69:$A$82)="","",ROW($A$69:$A$82)),IF(TRIM($A$69:$A$82)&lt;&gt;"","",""),IF(TRIM($A$69:$A$82)&lt;&gt;"","Use primary program",""),IF($I$69:$I$82="","",$I$69:$I$82)),_xlpm.other,_xlfn.HSTACK(IF(TRIM($A$84:$A$98)&lt;&gt;"",_xlpm.org,""),IF(TRIM($A$84:$A$98)&lt;&gt;"","Other",""),IF(TRIM($A$84:$A$98)="","",$A$84:$A$98),$B$84:$E$98,IF($F$84:$F$98="","",$F$84:$F$98),IF(TRIM($A$84:$A$98)&lt;&gt;"","",""),IF($G$84:$G$98="","",$G$84:$G$98),IF($H$84:$H$98="","",$H$84:$H$98),IF(TRIM($A$84:$A$98)="","",ROW($A$84:$A$98)),IF(TRIM($A$84:$A$98)&lt;&gt;"","",""),IF(TRIM($A$84:$A$98)&lt;&gt;"","Use primary program",""),IF($I$84:$I$98="","",$I$84:$I$98)),_xlpm.src,_xlfn.VSTACK(_xlpm.personnel,_xlpm.opx,_xlpm.travel,_xlpm.professional,_xlpm.equipment,_xlpm.other),IFERROR(_xlfn._xlws.FILTER(_xlpm.src,INDEX(_xlpm.src,,3)&lt;&gt;""),_xlpm.blank))</f>
        <v/>
      </c>
      <c r="L1" s="4" t="str">
        <v/>
      </c>
      <c r="M1" s="4" t="str">
        <v/>
      </c>
      <c r="N1" s="4" t="str">
        <v/>
      </c>
      <c r="O1" s="4" t="str">
        <v/>
      </c>
      <c r="P1" s="4" t="str">
        <v/>
      </c>
      <c r="Q1" s="4" t="str">
        <v/>
      </c>
      <c r="R1" s="4" t="str">
        <v/>
      </c>
      <c r="S1" s="4" t="str">
        <v/>
      </c>
      <c r="T1" s="4" t="str">
        <v/>
      </c>
      <c r="U1" s="4" t="str">
        <v/>
      </c>
      <c r="V1" s="4" t="str">
        <v/>
      </c>
      <c r="W1" s="4" t="str">
        <v/>
      </c>
      <c r="X1" s="4" t="str">
        <v/>
      </c>
      <c r="Y1" s="4" t="str">
        <v/>
      </c>
      <c r="Z1" s="4"/>
    </row>
    <row r="2" spans="1:26" ht="85" x14ac:dyDescent="0.2">
      <c r="A2" s="50"/>
      <c r="B2" s="50"/>
      <c r="C2" s="50"/>
      <c r="D2" s="50"/>
      <c r="E2" s="50"/>
      <c r="F2" s="50"/>
      <c r="G2" s="51" t="s">
        <v>72</v>
      </c>
      <c r="H2" s="51" t="s">
        <v>73</v>
      </c>
      <c r="I2" s="51" t="s">
        <v>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51" x14ac:dyDescent="0.2">
      <c r="A3" s="52"/>
      <c r="B3" s="53" t="s">
        <v>10</v>
      </c>
      <c r="C3" s="53" t="s">
        <v>22</v>
      </c>
      <c r="D3" s="53" t="s">
        <v>23</v>
      </c>
      <c r="E3" s="53" t="s">
        <v>24</v>
      </c>
      <c r="F3" s="54" t="s">
        <v>161</v>
      </c>
      <c r="G3" s="55" t="s">
        <v>40</v>
      </c>
      <c r="H3" s="55" t="s">
        <v>41</v>
      </c>
      <c r="I3" s="55" t="s">
        <v>42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34" x14ac:dyDescent="0.2">
      <c r="A4" s="56" t="s">
        <v>13</v>
      </c>
      <c r="B4" s="57">
        <f>SUM(B5:B19)</f>
        <v>0</v>
      </c>
      <c r="C4" s="57">
        <f>SUM(C5:C19)</f>
        <v>0</v>
      </c>
      <c r="D4" s="57">
        <f>SUM(D5:D19)</f>
        <v>0</v>
      </c>
      <c r="E4" s="58">
        <f>SUM(E5:E19)</f>
        <v>0</v>
      </c>
      <c r="F4" s="59" t="s">
        <v>67</v>
      </c>
      <c r="G4" s="55" t="s">
        <v>68</v>
      </c>
      <c r="H4" s="55" t="s">
        <v>69</v>
      </c>
      <c r="I4" s="55" t="s">
        <v>70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6" x14ac:dyDescent="0.2">
      <c r="A5" s="18"/>
      <c r="B5" s="19"/>
      <c r="C5" s="19"/>
      <c r="D5" s="19"/>
      <c r="E5" s="60" t="str">
        <f t="shared" ref="E5:E17" si="0">IF(COUNTA(A5:D5,F5:I5)=0,"",SUM(B5:D5))</f>
        <v/>
      </c>
      <c r="F5" s="20"/>
      <c r="G5" s="21"/>
      <c r="H5" s="21"/>
      <c r="I5" s="21"/>
      <c r="J5" s="235"/>
      <c r="K5" s="23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6" x14ac:dyDescent="0.2">
      <c r="A6" s="18"/>
      <c r="B6" s="19"/>
      <c r="C6" s="19"/>
      <c r="D6" s="19"/>
      <c r="E6" s="60" t="str">
        <f t="shared" si="0"/>
        <v/>
      </c>
      <c r="F6" s="20"/>
      <c r="G6" s="21"/>
      <c r="H6" s="21"/>
      <c r="I6" s="21"/>
      <c r="J6" s="235"/>
      <c r="K6" s="235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6" x14ac:dyDescent="0.2">
      <c r="A7" s="18"/>
      <c r="B7" s="19"/>
      <c r="C7" s="19"/>
      <c r="D7" s="19"/>
      <c r="E7" s="60" t="str">
        <f t="shared" si="0"/>
        <v/>
      </c>
      <c r="F7" s="20"/>
      <c r="G7" s="21"/>
      <c r="H7" s="21"/>
      <c r="I7" s="21"/>
      <c r="J7" s="235"/>
      <c r="K7" s="23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6" x14ac:dyDescent="0.2">
      <c r="A8" s="18"/>
      <c r="B8" s="19"/>
      <c r="C8" s="19"/>
      <c r="D8" s="19"/>
      <c r="E8" s="60" t="str">
        <f t="shared" si="0"/>
        <v/>
      </c>
      <c r="F8" s="20"/>
      <c r="G8" s="21"/>
      <c r="H8" s="21"/>
      <c r="I8" s="21"/>
      <c r="J8" s="235"/>
      <c r="K8" s="235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" x14ac:dyDescent="0.2">
      <c r="A9" s="18"/>
      <c r="B9" s="19"/>
      <c r="C9" s="19"/>
      <c r="D9" s="19"/>
      <c r="E9" s="60" t="str">
        <f t="shared" si="0"/>
        <v/>
      </c>
      <c r="F9" s="20"/>
      <c r="G9" s="21"/>
      <c r="H9" s="21"/>
      <c r="I9" s="21"/>
      <c r="J9" s="235"/>
      <c r="K9" s="235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6" x14ac:dyDescent="0.2">
      <c r="A10" s="18"/>
      <c r="B10" s="19"/>
      <c r="C10" s="19"/>
      <c r="D10" s="19"/>
      <c r="E10" s="60" t="str">
        <f t="shared" si="0"/>
        <v/>
      </c>
      <c r="F10" s="20"/>
      <c r="G10" s="21"/>
      <c r="H10" s="21"/>
      <c r="I10" s="21"/>
      <c r="J10" s="235"/>
      <c r="K10" s="235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6" x14ac:dyDescent="0.2">
      <c r="A11" s="18"/>
      <c r="B11" s="19"/>
      <c r="C11" s="19"/>
      <c r="D11" s="19"/>
      <c r="E11" s="60" t="str">
        <f t="shared" si="0"/>
        <v/>
      </c>
      <c r="F11" s="20"/>
      <c r="G11" s="21"/>
      <c r="H11" s="21"/>
      <c r="I11" s="21"/>
      <c r="J11" s="235"/>
      <c r="K11" s="23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6" x14ac:dyDescent="0.2">
      <c r="A12" s="18"/>
      <c r="B12" s="19"/>
      <c r="C12" s="19"/>
      <c r="D12" s="19"/>
      <c r="E12" s="60" t="str">
        <f t="shared" si="0"/>
        <v/>
      </c>
      <c r="F12" s="20"/>
      <c r="G12" s="21"/>
      <c r="H12" s="21"/>
      <c r="I12" s="21"/>
      <c r="J12" s="235"/>
      <c r="K12" s="235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" x14ac:dyDescent="0.2">
      <c r="A13" s="18"/>
      <c r="B13" s="19"/>
      <c r="C13" s="19"/>
      <c r="D13" s="19"/>
      <c r="E13" s="60" t="str">
        <f t="shared" si="0"/>
        <v/>
      </c>
      <c r="F13" s="20"/>
      <c r="G13" s="21"/>
      <c r="H13" s="21"/>
      <c r="I13" s="21"/>
      <c r="J13" s="235"/>
      <c r="K13" s="235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6" x14ac:dyDescent="0.2">
      <c r="A14" s="18"/>
      <c r="B14" s="19"/>
      <c r="C14" s="19"/>
      <c r="D14" s="19"/>
      <c r="E14" s="60" t="str">
        <f t="shared" si="0"/>
        <v/>
      </c>
      <c r="F14" s="20"/>
      <c r="G14" s="21"/>
      <c r="H14" s="21"/>
      <c r="I14" s="21"/>
      <c r="J14" s="235"/>
      <c r="K14" s="235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" x14ac:dyDescent="0.2">
      <c r="A15" s="18"/>
      <c r="B15" s="19"/>
      <c r="C15" s="19"/>
      <c r="D15" s="19"/>
      <c r="E15" s="60" t="str">
        <f t="shared" si="0"/>
        <v/>
      </c>
      <c r="F15" s="20"/>
      <c r="G15" s="21"/>
      <c r="H15" s="21"/>
      <c r="I15" s="21"/>
      <c r="J15" s="235"/>
      <c r="K15" s="235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6" x14ac:dyDescent="0.2">
      <c r="A16" s="18"/>
      <c r="B16" s="19"/>
      <c r="C16" s="19"/>
      <c r="D16" s="19"/>
      <c r="E16" s="60" t="str">
        <f t="shared" si="0"/>
        <v/>
      </c>
      <c r="F16" s="20"/>
      <c r="G16" s="21"/>
      <c r="H16" s="21"/>
      <c r="I16" s="21"/>
      <c r="J16" s="235"/>
      <c r="K16" s="235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" x14ac:dyDescent="0.2">
      <c r="A17" s="18"/>
      <c r="B17" s="19"/>
      <c r="C17" s="19"/>
      <c r="D17" s="19"/>
      <c r="E17" s="60" t="str">
        <f t="shared" si="0"/>
        <v/>
      </c>
      <c r="F17" s="20"/>
      <c r="G17" s="21"/>
      <c r="H17" s="21"/>
      <c r="I17" s="21"/>
      <c r="J17" s="235"/>
      <c r="K17" s="235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6" x14ac:dyDescent="0.2">
      <c r="A18" s="18"/>
      <c r="B18" s="19"/>
      <c r="C18" s="19"/>
      <c r="D18" s="19"/>
      <c r="E18" s="60"/>
      <c r="F18" s="20"/>
      <c r="G18" s="21"/>
      <c r="H18" s="21"/>
      <c r="I18" s="21"/>
      <c r="J18" s="235"/>
      <c r="K18" s="23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6" x14ac:dyDescent="0.2">
      <c r="A19" s="18"/>
      <c r="B19" s="19"/>
      <c r="C19" s="19"/>
      <c r="D19" s="19"/>
      <c r="E19" s="60"/>
      <c r="F19" s="20"/>
      <c r="G19" s="21"/>
      <c r="H19" s="21"/>
      <c r="I19" s="21"/>
      <c r="J19" s="235"/>
      <c r="K19" s="23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51" x14ac:dyDescent="0.2">
      <c r="A20" s="56" t="s">
        <v>14</v>
      </c>
      <c r="B20" s="57">
        <f>SUM(B21:B35)</f>
        <v>0</v>
      </c>
      <c r="C20" s="57">
        <f>SUM(C21:C35)</f>
        <v>0</v>
      </c>
      <c r="D20" s="57">
        <f>SUM(D21:D35)</f>
        <v>0</v>
      </c>
      <c r="E20" s="58">
        <f>SUM(E21:E35)</f>
        <v>0</v>
      </c>
      <c r="F20" s="59" t="s">
        <v>48</v>
      </c>
      <c r="G20" s="55" t="s">
        <v>71</v>
      </c>
      <c r="H20" s="55" t="s">
        <v>51</v>
      </c>
      <c r="I20" s="55" t="s">
        <v>42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6" x14ac:dyDescent="0.2">
      <c r="A21" s="18"/>
      <c r="B21" s="19"/>
      <c r="C21" s="19"/>
      <c r="D21" s="19"/>
      <c r="E21" s="60" t="str">
        <f t="shared" ref="E21:E35" si="1">IF(COUNTA(A21:D21,F21:I21)=0,"",SUM(B21:D21))</f>
        <v/>
      </c>
      <c r="F21" s="20"/>
      <c r="G21" s="21"/>
      <c r="H21" s="21"/>
      <c r="I21" s="21"/>
      <c r="J21" s="235"/>
      <c r="K21" s="23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6" x14ac:dyDescent="0.2">
      <c r="A22" s="18"/>
      <c r="B22" s="19"/>
      <c r="C22" s="19"/>
      <c r="D22" s="19"/>
      <c r="E22" s="60" t="str">
        <f t="shared" si="1"/>
        <v/>
      </c>
      <c r="F22" s="20"/>
      <c r="G22" s="21"/>
      <c r="H22" s="21"/>
      <c r="I22" s="21"/>
      <c r="J22" s="235"/>
      <c r="K22" s="23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6" x14ac:dyDescent="0.2">
      <c r="A23" s="18"/>
      <c r="B23" s="19"/>
      <c r="C23" s="19"/>
      <c r="D23" s="19"/>
      <c r="E23" s="60" t="str">
        <f t="shared" si="1"/>
        <v/>
      </c>
      <c r="F23" s="20"/>
      <c r="G23" s="21"/>
      <c r="H23" s="21"/>
      <c r="I23" s="21"/>
      <c r="J23" s="235"/>
      <c r="K23" s="235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6" x14ac:dyDescent="0.2">
      <c r="A24" s="18"/>
      <c r="B24" s="19"/>
      <c r="C24" s="19"/>
      <c r="D24" s="19"/>
      <c r="E24" s="60" t="str">
        <f t="shared" si="1"/>
        <v/>
      </c>
      <c r="F24" s="20"/>
      <c r="G24" s="21"/>
      <c r="H24" s="21"/>
      <c r="I24" s="21"/>
      <c r="J24" s="235"/>
      <c r="K24" s="235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6" x14ac:dyDescent="0.2">
      <c r="A25" s="18"/>
      <c r="B25" s="19"/>
      <c r="C25" s="19"/>
      <c r="D25" s="19"/>
      <c r="E25" s="60" t="str">
        <f t="shared" si="1"/>
        <v/>
      </c>
      <c r="F25" s="20"/>
      <c r="G25" s="21"/>
      <c r="H25" s="21"/>
      <c r="I25" s="21"/>
      <c r="J25" s="235"/>
      <c r="K25" s="23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6" x14ac:dyDescent="0.2">
      <c r="A26" s="18"/>
      <c r="B26" s="19"/>
      <c r="C26" s="19"/>
      <c r="D26" s="19"/>
      <c r="E26" s="60" t="str">
        <f t="shared" si="1"/>
        <v/>
      </c>
      <c r="F26" s="20"/>
      <c r="G26" s="21"/>
      <c r="H26" s="21"/>
      <c r="I26" s="21"/>
      <c r="J26" s="235"/>
      <c r="K26" s="235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6" x14ac:dyDescent="0.2">
      <c r="A27" s="18"/>
      <c r="B27" s="19"/>
      <c r="C27" s="19"/>
      <c r="D27" s="19"/>
      <c r="E27" s="60" t="str">
        <f t="shared" si="1"/>
        <v/>
      </c>
      <c r="F27" s="20"/>
      <c r="G27" s="21"/>
      <c r="H27" s="21"/>
      <c r="I27" s="21"/>
      <c r="J27" s="235"/>
      <c r="K27" s="235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6" x14ac:dyDescent="0.2">
      <c r="A28" s="18"/>
      <c r="B28" s="19"/>
      <c r="C28" s="19"/>
      <c r="D28" s="19"/>
      <c r="E28" s="60" t="str">
        <f t="shared" si="1"/>
        <v/>
      </c>
      <c r="F28" s="20"/>
      <c r="G28" s="21"/>
      <c r="H28" s="21"/>
      <c r="I28" s="21"/>
      <c r="J28" s="235"/>
      <c r="K28" s="235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6" x14ac:dyDescent="0.2">
      <c r="A29" s="18"/>
      <c r="B29" s="19"/>
      <c r="C29" s="19"/>
      <c r="D29" s="19"/>
      <c r="E29" s="60" t="str">
        <f t="shared" si="1"/>
        <v/>
      </c>
      <c r="F29" s="20"/>
      <c r="G29" s="21"/>
      <c r="H29" s="21"/>
      <c r="I29" s="21"/>
      <c r="J29" s="235"/>
      <c r="K29" s="235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6" x14ac:dyDescent="0.2">
      <c r="A30" s="18"/>
      <c r="B30" s="19"/>
      <c r="C30" s="19"/>
      <c r="D30" s="19"/>
      <c r="E30" s="60" t="str">
        <f t="shared" si="1"/>
        <v/>
      </c>
      <c r="F30" s="20"/>
      <c r="G30" s="21"/>
      <c r="H30" s="21"/>
      <c r="I30" s="21"/>
      <c r="J30" s="235"/>
      <c r="K30" s="235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6" x14ac:dyDescent="0.2">
      <c r="A31" s="18"/>
      <c r="B31" s="19"/>
      <c r="C31" s="19"/>
      <c r="D31" s="19"/>
      <c r="E31" s="60" t="str">
        <f t="shared" si="1"/>
        <v/>
      </c>
      <c r="F31" s="20"/>
      <c r="G31" s="21"/>
      <c r="H31" s="21"/>
      <c r="I31" s="21"/>
      <c r="J31" s="235"/>
      <c r="K31" s="235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6" x14ac:dyDescent="0.2">
      <c r="A32" s="18"/>
      <c r="B32" s="19"/>
      <c r="C32" s="19"/>
      <c r="D32" s="19"/>
      <c r="E32" s="60" t="str">
        <f t="shared" si="1"/>
        <v/>
      </c>
      <c r="F32" s="20"/>
      <c r="G32" s="21"/>
      <c r="H32" s="21"/>
      <c r="I32" s="21"/>
      <c r="J32" s="235"/>
      <c r="K32" s="23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6" x14ac:dyDescent="0.2">
      <c r="A33" s="18"/>
      <c r="B33" s="19"/>
      <c r="C33" s="19"/>
      <c r="D33" s="19"/>
      <c r="E33" s="60" t="str">
        <f t="shared" si="1"/>
        <v/>
      </c>
      <c r="F33" s="20"/>
      <c r="G33" s="21"/>
      <c r="H33" s="21"/>
      <c r="I33" s="21"/>
      <c r="J33" s="235"/>
      <c r="K33" s="235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6" x14ac:dyDescent="0.2">
      <c r="A34" s="18"/>
      <c r="B34" s="19"/>
      <c r="C34" s="19"/>
      <c r="D34" s="19"/>
      <c r="E34" s="60" t="str">
        <f t="shared" si="1"/>
        <v/>
      </c>
      <c r="F34" s="20"/>
      <c r="G34" s="21"/>
      <c r="H34" s="21"/>
      <c r="I34" s="21"/>
      <c r="J34" s="235"/>
      <c r="K34" s="23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6" x14ac:dyDescent="0.2">
      <c r="A35" s="18"/>
      <c r="B35" s="19"/>
      <c r="C35" s="19"/>
      <c r="D35" s="19"/>
      <c r="E35" s="60" t="str">
        <f t="shared" si="1"/>
        <v/>
      </c>
      <c r="F35" s="20"/>
      <c r="G35" s="21"/>
      <c r="H35" s="21"/>
      <c r="I35" s="21"/>
      <c r="J35" s="235"/>
      <c r="K35" s="23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68" x14ac:dyDescent="0.2">
      <c r="A36" s="56" t="s">
        <v>15</v>
      </c>
      <c r="B36" s="57">
        <f>SUM(B37:B51)</f>
        <v>0</v>
      </c>
      <c r="C36" s="57">
        <f>SUM(C37:C51)</f>
        <v>0</v>
      </c>
      <c r="D36" s="57">
        <f>SUM(D37:D51)</f>
        <v>0</v>
      </c>
      <c r="E36" s="58">
        <f>SUM(E37:E51)</f>
        <v>0</v>
      </c>
      <c r="F36" s="59" t="s">
        <v>162</v>
      </c>
      <c r="G36" s="55" t="s">
        <v>71</v>
      </c>
      <c r="H36" s="55" t="s">
        <v>51</v>
      </c>
      <c r="I36" s="55" t="s">
        <v>42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6" x14ac:dyDescent="0.2">
      <c r="A37" s="18"/>
      <c r="B37" s="19"/>
      <c r="C37" s="19"/>
      <c r="D37" s="19"/>
      <c r="E37" s="60" t="str">
        <f t="shared" ref="E37:E51" si="2">IF(COUNTA(A37:D37,F37:I37)=0,"",SUM(B37:D37))</f>
        <v/>
      </c>
      <c r="F37" s="20"/>
      <c r="G37" s="21"/>
      <c r="H37" s="21"/>
      <c r="I37" s="21"/>
      <c r="J37" s="235"/>
      <c r="K37" s="23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6" x14ac:dyDescent="0.2">
      <c r="A38" s="18"/>
      <c r="B38" s="19"/>
      <c r="C38" s="19"/>
      <c r="D38" s="19"/>
      <c r="E38" s="60" t="str">
        <f t="shared" si="2"/>
        <v/>
      </c>
      <c r="F38" s="20"/>
      <c r="G38" s="21"/>
      <c r="H38" s="21"/>
      <c r="I38" s="21"/>
      <c r="J38" s="235"/>
      <c r="K38" s="23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6" x14ac:dyDescent="0.2">
      <c r="A39" s="18"/>
      <c r="B39" s="19"/>
      <c r="C39" s="19"/>
      <c r="D39" s="19"/>
      <c r="E39" s="60" t="str">
        <f t="shared" si="2"/>
        <v/>
      </c>
      <c r="F39" s="20"/>
      <c r="G39" s="21"/>
      <c r="H39" s="21"/>
      <c r="I39" s="21"/>
      <c r="J39" s="235"/>
      <c r="K39" s="23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6" x14ac:dyDescent="0.2">
      <c r="A40" s="18"/>
      <c r="B40" s="19"/>
      <c r="C40" s="19"/>
      <c r="D40" s="19"/>
      <c r="E40" s="60" t="str">
        <f t="shared" si="2"/>
        <v/>
      </c>
      <c r="F40" s="20"/>
      <c r="G40" s="21"/>
      <c r="H40" s="21"/>
      <c r="I40" s="21"/>
      <c r="J40" s="235"/>
      <c r="K40" s="23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6" x14ac:dyDescent="0.2">
      <c r="A41" s="18"/>
      <c r="B41" s="19"/>
      <c r="C41" s="19"/>
      <c r="D41" s="19"/>
      <c r="E41" s="60" t="str">
        <f t="shared" si="2"/>
        <v/>
      </c>
      <c r="F41" s="20"/>
      <c r="G41" s="21"/>
      <c r="H41" s="21"/>
      <c r="I41" s="21"/>
      <c r="J41" s="235"/>
      <c r="K41" s="23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6" x14ac:dyDescent="0.2">
      <c r="A42" s="18"/>
      <c r="B42" s="19"/>
      <c r="C42" s="19"/>
      <c r="D42" s="19"/>
      <c r="E42" s="60" t="str">
        <f t="shared" si="2"/>
        <v/>
      </c>
      <c r="F42" s="20"/>
      <c r="G42" s="21"/>
      <c r="H42" s="21"/>
      <c r="I42" s="21"/>
      <c r="J42" s="235"/>
      <c r="K42" s="23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6" x14ac:dyDescent="0.2">
      <c r="A43" s="18"/>
      <c r="B43" s="19"/>
      <c r="C43" s="19"/>
      <c r="D43" s="19"/>
      <c r="E43" s="60" t="str">
        <f t="shared" si="2"/>
        <v/>
      </c>
      <c r="F43" s="20"/>
      <c r="G43" s="21"/>
      <c r="H43" s="21"/>
      <c r="I43" s="21"/>
      <c r="J43" s="235"/>
      <c r="K43" s="23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6" x14ac:dyDescent="0.2">
      <c r="A44" s="18"/>
      <c r="B44" s="19"/>
      <c r="C44" s="19"/>
      <c r="D44" s="19"/>
      <c r="E44" s="60" t="str">
        <f t="shared" si="2"/>
        <v/>
      </c>
      <c r="F44" s="20"/>
      <c r="G44" s="21"/>
      <c r="H44" s="21"/>
      <c r="I44" s="21"/>
      <c r="J44" s="235"/>
      <c r="K44" s="23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6" x14ac:dyDescent="0.2">
      <c r="A45" s="18"/>
      <c r="B45" s="19"/>
      <c r="C45" s="19"/>
      <c r="D45" s="19"/>
      <c r="E45" s="60" t="str">
        <f t="shared" si="2"/>
        <v/>
      </c>
      <c r="F45" s="20"/>
      <c r="G45" s="21"/>
      <c r="H45" s="21"/>
      <c r="I45" s="21"/>
      <c r="J45" s="235"/>
      <c r="K45" s="23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6" x14ac:dyDescent="0.2">
      <c r="A46" s="18"/>
      <c r="B46" s="19"/>
      <c r="C46" s="19"/>
      <c r="D46" s="19"/>
      <c r="E46" s="60" t="str">
        <f t="shared" si="2"/>
        <v/>
      </c>
      <c r="F46" s="20"/>
      <c r="G46" s="21"/>
      <c r="H46" s="21"/>
      <c r="I46" s="21"/>
      <c r="J46" s="235"/>
      <c r="K46" s="23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6" x14ac:dyDescent="0.2">
      <c r="A47" s="18"/>
      <c r="B47" s="19"/>
      <c r="C47" s="19"/>
      <c r="D47" s="19"/>
      <c r="E47" s="60" t="str">
        <f t="shared" si="2"/>
        <v/>
      </c>
      <c r="F47" s="20"/>
      <c r="G47" s="21"/>
      <c r="H47" s="21"/>
      <c r="I47" s="21"/>
      <c r="J47" s="235"/>
      <c r="K47" s="23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6" x14ac:dyDescent="0.2">
      <c r="A48" s="18"/>
      <c r="B48" s="19"/>
      <c r="C48" s="19"/>
      <c r="D48" s="19"/>
      <c r="E48" s="60" t="str">
        <f t="shared" si="2"/>
        <v/>
      </c>
      <c r="F48" s="20"/>
      <c r="G48" s="21"/>
      <c r="H48" s="21"/>
      <c r="I48" s="21"/>
      <c r="J48" s="235"/>
      <c r="K48" s="23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6" x14ac:dyDescent="0.2">
      <c r="A49" s="18"/>
      <c r="B49" s="19"/>
      <c r="C49" s="19"/>
      <c r="D49" s="19"/>
      <c r="E49" s="60" t="str">
        <f t="shared" si="2"/>
        <v/>
      </c>
      <c r="F49" s="20"/>
      <c r="G49" s="21"/>
      <c r="H49" s="21"/>
      <c r="I49" s="21"/>
      <c r="J49" s="235"/>
      <c r="K49" s="23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6" x14ac:dyDescent="0.2">
      <c r="A50" s="18"/>
      <c r="B50" s="19"/>
      <c r="C50" s="19"/>
      <c r="D50" s="19"/>
      <c r="E50" s="60" t="str">
        <f t="shared" si="2"/>
        <v/>
      </c>
      <c r="F50" s="20"/>
      <c r="G50" s="21"/>
      <c r="H50" s="21"/>
      <c r="I50" s="21"/>
      <c r="J50" s="235"/>
      <c r="K50" s="23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6" x14ac:dyDescent="0.2">
      <c r="A51" s="18"/>
      <c r="B51" s="19"/>
      <c r="C51" s="19"/>
      <c r="D51" s="19"/>
      <c r="E51" s="60" t="str">
        <f t="shared" si="2"/>
        <v/>
      </c>
      <c r="F51" s="20"/>
      <c r="G51" s="21"/>
      <c r="H51" s="21"/>
      <c r="I51" s="21"/>
      <c r="J51" s="235"/>
      <c r="K51" s="23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3" x14ac:dyDescent="0.2">
      <c r="A52" s="56" t="s">
        <v>90</v>
      </c>
      <c r="B52" s="57">
        <f>SUM(B53:B67)</f>
        <v>0</v>
      </c>
      <c r="C52" s="57">
        <f>SUM(C53:C67)</f>
        <v>0</v>
      </c>
      <c r="D52" s="57">
        <f>SUM(D53:D67)</f>
        <v>0</v>
      </c>
      <c r="E52" s="58">
        <f>SUM(E53:E67)</f>
        <v>0</v>
      </c>
      <c r="F52" s="59" t="s">
        <v>164</v>
      </c>
      <c r="G52" s="62" t="s">
        <v>56</v>
      </c>
      <c r="H52" s="55" t="s">
        <v>57</v>
      </c>
      <c r="I52" s="55" t="s">
        <v>58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6" x14ac:dyDescent="0.2">
      <c r="A53" s="18"/>
      <c r="B53" s="19"/>
      <c r="C53" s="19"/>
      <c r="D53" s="19"/>
      <c r="E53" s="60" t="str">
        <f t="shared" ref="E53:E67" si="3">IF(COUNTA(A53:D53,F53:I53)=0,"",SUM(B53:D53))</f>
        <v/>
      </c>
      <c r="F53" s="20"/>
      <c r="G53" s="21"/>
      <c r="H53" s="21"/>
      <c r="I53" s="21"/>
      <c r="J53" s="235"/>
      <c r="K53" s="23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6" x14ac:dyDescent="0.2">
      <c r="A54" s="18"/>
      <c r="B54" s="19"/>
      <c r="C54" s="19"/>
      <c r="D54" s="19"/>
      <c r="E54" s="60" t="str">
        <f t="shared" si="3"/>
        <v/>
      </c>
      <c r="F54" s="20"/>
      <c r="G54" s="21"/>
      <c r="H54" s="21"/>
      <c r="I54" s="21"/>
      <c r="J54" s="235"/>
      <c r="K54" s="23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6" x14ac:dyDescent="0.2">
      <c r="A55" s="18"/>
      <c r="B55" s="19"/>
      <c r="C55" s="19"/>
      <c r="D55" s="19"/>
      <c r="E55" s="60" t="str">
        <f t="shared" si="3"/>
        <v/>
      </c>
      <c r="F55" s="20"/>
      <c r="G55" s="21"/>
      <c r="H55" s="21"/>
      <c r="I55" s="21"/>
      <c r="J55" s="235"/>
      <c r="K55" s="23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6" x14ac:dyDescent="0.2">
      <c r="A56" s="18"/>
      <c r="B56" s="19"/>
      <c r="C56" s="19"/>
      <c r="D56" s="19"/>
      <c r="E56" s="60" t="str">
        <f t="shared" si="3"/>
        <v/>
      </c>
      <c r="F56" s="20"/>
      <c r="G56" s="21"/>
      <c r="H56" s="21"/>
      <c r="I56" s="21"/>
      <c r="J56" s="235"/>
      <c r="K56" s="23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6" x14ac:dyDescent="0.2">
      <c r="A57" s="18"/>
      <c r="B57" s="19"/>
      <c r="C57" s="19"/>
      <c r="D57" s="19"/>
      <c r="E57" s="60" t="str">
        <f t="shared" si="3"/>
        <v/>
      </c>
      <c r="F57" s="20"/>
      <c r="G57" s="21"/>
      <c r="H57" s="21"/>
      <c r="I57" s="21"/>
      <c r="J57" s="235"/>
      <c r="K57" s="23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6" x14ac:dyDescent="0.2">
      <c r="A58" s="18"/>
      <c r="B58" s="19"/>
      <c r="C58" s="19"/>
      <c r="D58" s="19"/>
      <c r="E58" s="60" t="str">
        <f t="shared" si="3"/>
        <v/>
      </c>
      <c r="F58" s="20"/>
      <c r="G58" s="21"/>
      <c r="H58" s="21"/>
      <c r="I58" s="21"/>
      <c r="J58" s="235"/>
      <c r="K58" s="23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6" x14ac:dyDescent="0.2">
      <c r="A59" s="18"/>
      <c r="B59" s="19"/>
      <c r="C59" s="19"/>
      <c r="D59" s="19"/>
      <c r="E59" s="60" t="str">
        <f t="shared" si="3"/>
        <v/>
      </c>
      <c r="F59" s="20"/>
      <c r="G59" s="21"/>
      <c r="H59" s="21"/>
      <c r="I59" s="21"/>
      <c r="J59" s="235"/>
      <c r="K59" s="23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6" x14ac:dyDescent="0.2">
      <c r="A60" s="18"/>
      <c r="B60" s="19"/>
      <c r="C60" s="19"/>
      <c r="D60" s="19"/>
      <c r="E60" s="60" t="str">
        <f t="shared" si="3"/>
        <v/>
      </c>
      <c r="F60" s="20"/>
      <c r="G60" s="21"/>
      <c r="H60" s="21"/>
      <c r="I60" s="21"/>
      <c r="J60" s="235"/>
      <c r="K60" s="23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6" x14ac:dyDescent="0.2">
      <c r="A61" s="18"/>
      <c r="B61" s="19"/>
      <c r="C61" s="19"/>
      <c r="D61" s="19"/>
      <c r="E61" s="60" t="str">
        <f t="shared" si="3"/>
        <v/>
      </c>
      <c r="F61" s="20"/>
      <c r="G61" s="21"/>
      <c r="H61" s="21"/>
      <c r="I61" s="21"/>
      <c r="J61" s="235"/>
      <c r="K61" s="23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6" x14ac:dyDescent="0.2">
      <c r="A62" s="18"/>
      <c r="B62" s="19"/>
      <c r="C62" s="19"/>
      <c r="D62" s="19"/>
      <c r="E62" s="60" t="str">
        <f t="shared" si="3"/>
        <v/>
      </c>
      <c r="F62" s="20"/>
      <c r="G62" s="21"/>
      <c r="H62" s="21"/>
      <c r="I62" s="21"/>
      <c r="J62" s="235"/>
      <c r="K62" s="23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6" x14ac:dyDescent="0.2">
      <c r="A63" s="18"/>
      <c r="B63" s="19"/>
      <c r="C63" s="19"/>
      <c r="D63" s="19"/>
      <c r="E63" s="60" t="str">
        <f t="shared" si="3"/>
        <v/>
      </c>
      <c r="F63" s="20"/>
      <c r="G63" s="21"/>
      <c r="H63" s="21"/>
      <c r="I63" s="21"/>
      <c r="J63" s="235"/>
      <c r="K63" s="23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6" x14ac:dyDescent="0.2">
      <c r="A64" s="18"/>
      <c r="B64" s="19"/>
      <c r="C64" s="19"/>
      <c r="D64" s="19"/>
      <c r="E64" s="60" t="str">
        <f t="shared" si="3"/>
        <v/>
      </c>
      <c r="F64" s="20"/>
      <c r="G64" s="21"/>
      <c r="H64" s="21"/>
      <c r="I64" s="21"/>
      <c r="J64" s="235"/>
      <c r="K64" s="23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6" x14ac:dyDescent="0.2">
      <c r="A65" s="18"/>
      <c r="B65" s="19"/>
      <c r="C65" s="19"/>
      <c r="D65" s="19"/>
      <c r="E65" s="60" t="str">
        <f t="shared" si="3"/>
        <v/>
      </c>
      <c r="F65" s="20"/>
      <c r="G65" s="21"/>
      <c r="H65" s="21"/>
      <c r="I65" s="21"/>
      <c r="J65" s="235"/>
      <c r="K65" s="23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6" x14ac:dyDescent="0.2">
      <c r="A66" s="18"/>
      <c r="B66" s="19"/>
      <c r="C66" s="19"/>
      <c r="D66" s="19"/>
      <c r="E66" s="60" t="str">
        <f t="shared" si="3"/>
        <v/>
      </c>
      <c r="F66" s="20"/>
      <c r="G66" s="21"/>
      <c r="H66" s="21"/>
      <c r="I66" s="21"/>
      <c r="J66" s="235"/>
      <c r="K66" s="23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6" x14ac:dyDescent="0.2">
      <c r="A67" s="18"/>
      <c r="B67" s="19"/>
      <c r="C67" s="19"/>
      <c r="D67" s="19"/>
      <c r="E67" s="60" t="str">
        <f t="shared" si="3"/>
        <v/>
      </c>
      <c r="F67" s="20"/>
      <c r="G67" s="21"/>
      <c r="H67" s="21"/>
      <c r="I67" s="21"/>
      <c r="J67" s="235"/>
      <c r="K67" s="23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51" x14ac:dyDescent="0.2">
      <c r="A68" s="56" t="s">
        <v>17</v>
      </c>
      <c r="B68" s="57">
        <f>SUM(B69:B82)</f>
        <v>0</v>
      </c>
      <c r="C68" s="57">
        <f>SUM(C69:C82)</f>
        <v>0</v>
      </c>
      <c r="D68" s="57">
        <f>SUM(D69:D82)</f>
        <v>0</v>
      </c>
      <c r="E68" s="58">
        <f>SUM(E69:E82)</f>
        <v>0</v>
      </c>
      <c r="F68" s="59" t="s">
        <v>91</v>
      </c>
      <c r="G68" s="55" t="s">
        <v>71</v>
      </c>
      <c r="H68" s="55" t="s">
        <v>51</v>
      </c>
      <c r="I68" s="55" t="s">
        <v>42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6" x14ac:dyDescent="0.2">
      <c r="A69" s="18"/>
      <c r="B69" s="19"/>
      <c r="C69" s="19"/>
      <c r="D69" s="19"/>
      <c r="E69" s="60" t="str">
        <f t="shared" ref="E69:E82" si="4">IF(COUNTA(A69:D69,F69:I69)=0,"",SUM(B69:D69))</f>
        <v/>
      </c>
      <c r="F69" s="20"/>
      <c r="G69" s="21"/>
      <c r="H69" s="21"/>
      <c r="I69" s="21"/>
      <c r="J69" s="235"/>
      <c r="K69" s="23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6" x14ac:dyDescent="0.2">
      <c r="A70" s="18"/>
      <c r="B70" s="19"/>
      <c r="C70" s="19"/>
      <c r="D70" s="19"/>
      <c r="E70" s="60" t="str">
        <f t="shared" si="4"/>
        <v/>
      </c>
      <c r="F70" s="20"/>
      <c r="G70" s="21"/>
      <c r="H70" s="21"/>
      <c r="I70" s="21"/>
      <c r="J70" s="235"/>
      <c r="K70" s="23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6" x14ac:dyDescent="0.2">
      <c r="A71" s="18"/>
      <c r="B71" s="19"/>
      <c r="C71" s="19"/>
      <c r="D71" s="19"/>
      <c r="E71" s="60" t="str">
        <f t="shared" si="4"/>
        <v/>
      </c>
      <c r="F71" s="20"/>
      <c r="G71" s="21"/>
      <c r="H71" s="21"/>
      <c r="I71" s="21"/>
      <c r="J71" s="235"/>
      <c r="K71" s="23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6" x14ac:dyDescent="0.2">
      <c r="A72" s="18"/>
      <c r="B72" s="19"/>
      <c r="C72" s="19"/>
      <c r="D72" s="19"/>
      <c r="E72" s="60" t="str">
        <f t="shared" si="4"/>
        <v/>
      </c>
      <c r="F72" s="20"/>
      <c r="G72" s="21"/>
      <c r="H72" s="21"/>
      <c r="I72" s="21"/>
      <c r="J72" s="235"/>
      <c r="K72" s="23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6" x14ac:dyDescent="0.2">
      <c r="A73" s="18"/>
      <c r="B73" s="19"/>
      <c r="C73" s="19"/>
      <c r="D73" s="19"/>
      <c r="E73" s="60" t="str">
        <f t="shared" si="4"/>
        <v/>
      </c>
      <c r="F73" s="20"/>
      <c r="G73" s="21"/>
      <c r="H73" s="21"/>
      <c r="I73" s="21"/>
      <c r="J73" s="235"/>
      <c r="K73" s="23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6" x14ac:dyDescent="0.2">
      <c r="A74" s="18"/>
      <c r="B74" s="19"/>
      <c r="C74" s="19"/>
      <c r="D74" s="19"/>
      <c r="E74" s="60" t="str">
        <f t="shared" si="4"/>
        <v/>
      </c>
      <c r="F74" s="20"/>
      <c r="G74" s="21"/>
      <c r="H74" s="21"/>
      <c r="I74" s="21"/>
      <c r="J74" s="235"/>
      <c r="K74" s="23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6" x14ac:dyDescent="0.2">
      <c r="A75" s="18"/>
      <c r="B75" s="19"/>
      <c r="C75" s="19"/>
      <c r="D75" s="19"/>
      <c r="E75" s="60" t="str">
        <f t="shared" si="4"/>
        <v/>
      </c>
      <c r="F75" s="20"/>
      <c r="G75" s="21"/>
      <c r="H75" s="21"/>
      <c r="I75" s="21"/>
      <c r="J75" s="235"/>
      <c r="K75" s="23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6" x14ac:dyDescent="0.2">
      <c r="A76" s="18"/>
      <c r="B76" s="19"/>
      <c r="C76" s="19"/>
      <c r="D76" s="19"/>
      <c r="E76" s="60" t="str">
        <f t="shared" si="4"/>
        <v/>
      </c>
      <c r="F76" s="20"/>
      <c r="G76" s="21"/>
      <c r="H76" s="21"/>
      <c r="I76" s="21"/>
      <c r="J76" s="235"/>
      <c r="K76" s="23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6" x14ac:dyDescent="0.2">
      <c r="A77" s="18"/>
      <c r="B77" s="19"/>
      <c r="C77" s="19"/>
      <c r="D77" s="19"/>
      <c r="E77" s="60" t="str">
        <f t="shared" si="4"/>
        <v/>
      </c>
      <c r="F77" s="20"/>
      <c r="G77" s="21"/>
      <c r="H77" s="21"/>
      <c r="I77" s="21"/>
      <c r="J77" s="235"/>
      <c r="K77" s="23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6" x14ac:dyDescent="0.2">
      <c r="A78" s="18"/>
      <c r="B78" s="19"/>
      <c r="C78" s="19"/>
      <c r="D78" s="19"/>
      <c r="E78" s="60" t="str">
        <f t="shared" si="4"/>
        <v/>
      </c>
      <c r="F78" s="20"/>
      <c r="G78" s="21"/>
      <c r="H78" s="21"/>
      <c r="I78" s="21"/>
      <c r="J78" s="235"/>
      <c r="K78" s="23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6" x14ac:dyDescent="0.2">
      <c r="A79" s="18"/>
      <c r="B79" s="19"/>
      <c r="C79" s="19"/>
      <c r="D79" s="19"/>
      <c r="E79" s="60" t="str">
        <f t="shared" si="4"/>
        <v/>
      </c>
      <c r="F79" s="20"/>
      <c r="G79" s="21"/>
      <c r="H79" s="21"/>
      <c r="I79" s="21"/>
      <c r="J79" s="235"/>
      <c r="K79" s="23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6" x14ac:dyDescent="0.2">
      <c r="A80" s="18"/>
      <c r="B80" s="19"/>
      <c r="C80" s="19"/>
      <c r="D80" s="19"/>
      <c r="E80" s="60" t="str">
        <f t="shared" si="4"/>
        <v/>
      </c>
      <c r="F80" s="20"/>
      <c r="G80" s="21"/>
      <c r="H80" s="21"/>
      <c r="I80" s="21"/>
      <c r="J80" s="235"/>
      <c r="K80" s="23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6" x14ac:dyDescent="0.2">
      <c r="A81" s="18"/>
      <c r="B81" s="19"/>
      <c r="C81" s="19"/>
      <c r="D81" s="19"/>
      <c r="E81" s="60" t="str">
        <f t="shared" si="4"/>
        <v/>
      </c>
      <c r="F81" s="20"/>
      <c r="G81" s="21"/>
      <c r="H81" s="21"/>
      <c r="I81" s="21"/>
      <c r="J81" s="235"/>
      <c r="K81" s="23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6" x14ac:dyDescent="0.2">
      <c r="A82" s="18"/>
      <c r="B82" s="19"/>
      <c r="C82" s="19"/>
      <c r="D82" s="19"/>
      <c r="E82" s="60" t="str">
        <f t="shared" si="4"/>
        <v/>
      </c>
      <c r="F82" s="20"/>
      <c r="G82" s="21"/>
      <c r="H82" s="21"/>
      <c r="I82" s="21"/>
      <c r="J82" s="235"/>
      <c r="K82" s="23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51" x14ac:dyDescent="0.2">
      <c r="A83" s="56" t="s">
        <v>18</v>
      </c>
      <c r="B83" s="57">
        <f>SUM(B84:B110)</f>
        <v>0</v>
      </c>
      <c r="C83" s="57">
        <f t="shared" ref="C83:D83" si="5">SUM(C84:C110)</f>
        <v>0</v>
      </c>
      <c r="D83" s="57">
        <f t="shared" si="5"/>
        <v>0</v>
      </c>
      <c r="E83" s="58">
        <f>SUM(E84:E98)</f>
        <v>0</v>
      </c>
      <c r="F83" s="59" t="s">
        <v>48</v>
      </c>
      <c r="G83" s="55" t="s">
        <v>71</v>
      </c>
      <c r="H83" s="55" t="s">
        <v>51</v>
      </c>
      <c r="I83" s="55" t="s">
        <v>42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6" x14ac:dyDescent="0.2">
      <c r="A84" s="18"/>
      <c r="B84" s="19"/>
      <c r="C84" s="19"/>
      <c r="D84" s="19"/>
      <c r="E84" s="60" t="str">
        <f t="shared" ref="E84:E110" si="6">IF(COUNTA(A84:D84,F84:I84)=0,"",SUM(B84:D84))</f>
        <v/>
      </c>
      <c r="F84" s="20"/>
      <c r="G84" s="21"/>
      <c r="H84" s="21"/>
      <c r="I84" s="21"/>
      <c r="J84" s="235"/>
      <c r="K84" s="23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6" x14ac:dyDescent="0.2">
      <c r="A85" s="18"/>
      <c r="B85" s="19"/>
      <c r="C85" s="19"/>
      <c r="D85" s="19"/>
      <c r="E85" s="60" t="str">
        <f t="shared" si="6"/>
        <v/>
      </c>
      <c r="F85" s="20"/>
      <c r="G85" s="21"/>
      <c r="H85" s="21"/>
      <c r="I85" s="21"/>
      <c r="J85" s="235"/>
      <c r="K85" s="23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6" x14ac:dyDescent="0.2">
      <c r="A86" s="18"/>
      <c r="B86" s="19"/>
      <c r="C86" s="19"/>
      <c r="D86" s="19"/>
      <c r="E86" s="60" t="str">
        <f t="shared" si="6"/>
        <v/>
      </c>
      <c r="F86" s="20"/>
      <c r="G86" s="21"/>
      <c r="H86" s="21"/>
      <c r="I86" s="21"/>
      <c r="J86" s="235"/>
      <c r="K86" s="23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6" x14ac:dyDescent="0.2">
      <c r="A87" s="18"/>
      <c r="B87" s="19"/>
      <c r="C87" s="19"/>
      <c r="D87" s="19"/>
      <c r="E87" s="60" t="str">
        <f t="shared" si="6"/>
        <v/>
      </c>
      <c r="F87" s="20"/>
      <c r="G87" s="21"/>
      <c r="H87" s="21"/>
      <c r="I87" s="21"/>
      <c r="J87" s="235"/>
      <c r="K87" s="23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6" x14ac:dyDescent="0.2">
      <c r="A88" s="18"/>
      <c r="B88" s="19"/>
      <c r="C88" s="19"/>
      <c r="D88" s="19"/>
      <c r="E88" s="60" t="str">
        <f t="shared" si="6"/>
        <v/>
      </c>
      <c r="F88" s="20"/>
      <c r="G88" s="21"/>
      <c r="H88" s="21"/>
      <c r="I88" s="21"/>
      <c r="J88" s="235"/>
      <c r="K88" s="23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6" x14ac:dyDescent="0.2">
      <c r="A89" s="18"/>
      <c r="B89" s="19"/>
      <c r="C89" s="19"/>
      <c r="D89" s="19"/>
      <c r="E89" s="60" t="str">
        <f t="shared" si="6"/>
        <v/>
      </c>
      <c r="F89" s="20"/>
      <c r="G89" s="21"/>
      <c r="H89" s="21"/>
      <c r="I89" s="21"/>
      <c r="J89" s="235"/>
      <c r="K89" s="23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6" x14ac:dyDescent="0.2">
      <c r="A90" s="18"/>
      <c r="B90" s="19"/>
      <c r="C90" s="19"/>
      <c r="D90" s="19"/>
      <c r="E90" s="60" t="str">
        <f t="shared" si="6"/>
        <v/>
      </c>
      <c r="F90" s="20"/>
      <c r="G90" s="21"/>
      <c r="H90" s="21"/>
      <c r="I90" s="21"/>
      <c r="J90" s="235"/>
      <c r="K90" s="23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6" x14ac:dyDescent="0.2">
      <c r="A91" s="18"/>
      <c r="B91" s="19"/>
      <c r="C91" s="19"/>
      <c r="D91" s="19"/>
      <c r="E91" s="60" t="str">
        <f t="shared" si="6"/>
        <v/>
      </c>
      <c r="F91" s="20"/>
      <c r="G91" s="21"/>
      <c r="H91" s="21"/>
      <c r="I91" s="21"/>
      <c r="J91" s="235"/>
      <c r="K91" s="23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6" x14ac:dyDescent="0.2">
      <c r="A92" s="18"/>
      <c r="B92" s="19"/>
      <c r="C92" s="19"/>
      <c r="D92" s="19"/>
      <c r="E92" s="60" t="str">
        <f t="shared" si="6"/>
        <v/>
      </c>
      <c r="F92" s="20"/>
      <c r="G92" s="21"/>
      <c r="H92" s="21"/>
      <c r="I92" s="21"/>
      <c r="J92" s="235"/>
      <c r="K92" s="23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6" x14ac:dyDescent="0.2">
      <c r="A93" s="18"/>
      <c r="B93" s="19"/>
      <c r="C93" s="19"/>
      <c r="D93" s="19"/>
      <c r="E93" s="60" t="str">
        <f t="shared" si="6"/>
        <v/>
      </c>
      <c r="F93" s="20"/>
      <c r="G93" s="21"/>
      <c r="H93" s="21"/>
      <c r="I93" s="21"/>
      <c r="J93" s="235"/>
      <c r="K93" s="23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6" x14ac:dyDescent="0.2">
      <c r="A94" s="18"/>
      <c r="B94" s="19"/>
      <c r="C94" s="19"/>
      <c r="D94" s="19"/>
      <c r="E94" s="60" t="str">
        <f t="shared" si="6"/>
        <v/>
      </c>
      <c r="F94" s="20"/>
      <c r="G94" s="21"/>
      <c r="H94" s="21"/>
      <c r="I94" s="21"/>
      <c r="J94" s="235"/>
      <c r="K94" s="23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6" x14ac:dyDescent="0.2">
      <c r="A95" s="18"/>
      <c r="B95" s="19"/>
      <c r="C95" s="19"/>
      <c r="D95" s="19"/>
      <c r="E95" s="60" t="str">
        <f t="shared" si="6"/>
        <v/>
      </c>
      <c r="F95" s="20"/>
      <c r="G95" s="21"/>
      <c r="H95" s="21"/>
      <c r="I95" s="21"/>
      <c r="J95" s="235"/>
      <c r="K95" s="23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6" x14ac:dyDescent="0.2">
      <c r="A96" s="18"/>
      <c r="B96" s="19"/>
      <c r="C96" s="19"/>
      <c r="D96" s="19"/>
      <c r="E96" s="60" t="str">
        <f t="shared" si="6"/>
        <v/>
      </c>
      <c r="F96" s="20"/>
      <c r="G96" s="21"/>
      <c r="H96" s="21"/>
      <c r="I96" s="21"/>
      <c r="J96" s="235"/>
      <c r="K96" s="23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30" ht="16" x14ac:dyDescent="0.2">
      <c r="A97" s="18"/>
      <c r="B97" s="19"/>
      <c r="C97" s="19"/>
      <c r="D97" s="19"/>
      <c r="E97" s="60" t="str">
        <f t="shared" si="6"/>
        <v/>
      </c>
      <c r="F97" s="20"/>
      <c r="G97" s="21"/>
      <c r="H97" s="21"/>
      <c r="I97" s="21"/>
      <c r="J97" s="235"/>
      <c r="K97" s="23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30" ht="16" x14ac:dyDescent="0.2">
      <c r="A98" s="18"/>
      <c r="B98" s="19"/>
      <c r="C98" s="19"/>
      <c r="D98" s="19"/>
      <c r="E98" s="60" t="str">
        <f t="shared" si="6"/>
        <v/>
      </c>
      <c r="F98" s="20"/>
      <c r="G98" s="21"/>
      <c r="H98" s="21"/>
      <c r="I98" s="21"/>
      <c r="J98" s="235"/>
      <c r="K98" s="23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30" ht="16" x14ac:dyDescent="0.2">
      <c r="A99" s="18"/>
      <c r="B99" s="19"/>
      <c r="C99" s="19"/>
      <c r="D99" s="19"/>
      <c r="E99" s="60" t="str">
        <f t="shared" si="6"/>
        <v/>
      </c>
      <c r="F99" s="20"/>
      <c r="G99" s="21"/>
      <c r="H99" s="21"/>
      <c r="I99" s="21"/>
      <c r="J99" s="235"/>
      <c r="K99" s="235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30" ht="16" x14ac:dyDescent="0.2">
      <c r="A100" s="18"/>
      <c r="B100" s="19"/>
      <c r="C100" s="19"/>
      <c r="D100" s="19"/>
      <c r="E100" s="60" t="str">
        <f t="shared" si="6"/>
        <v/>
      </c>
      <c r="F100" s="20"/>
      <c r="G100" s="21"/>
      <c r="H100" s="21"/>
      <c r="I100" s="21"/>
      <c r="J100" s="235"/>
      <c r="K100" s="23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30" ht="16" x14ac:dyDescent="0.2">
      <c r="A101" s="18"/>
      <c r="B101" s="19"/>
      <c r="C101" s="19"/>
      <c r="D101" s="19"/>
      <c r="E101" s="60" t="str">
        <f t="shared" si="6"/>
        <v/>
      </c>
      <c r="F101" s="20"/>
      <c r="G101" s="21"/>
      <c r="H101" s="21"/>
      <c r="I101" s="21"/>
      <c r="J101" s="235"/>
      <c r="K101" s="23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30" ht="16" x14ac:dyDescent="0.2">
      <c r="A102" s="18"/>
      <c r="B102" s="19"/>
      <c r="C102" s="19"/>
      <c r="D102" s="19"/>
      <c r="E102" s="60" t="str">
        <f t="shared" si="6"/>
        <v/>
      </c>
      <c r="F102" s="20"/>
      <c r="G102" s="21"/>
      <c r="H102" s="21"/>
      <c r="I102" s="21"/>
      <c r="J102" s="235"/>
      <c r="K102" s="23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30" ht="16" x14ac:dyDescent="0.2">
      <c r="A103" s="18"/>
      <c r="B103" s="19"/>
      <c r="C103" s="19"/>
      <c r="D103" s="19"/>
      <c r="E103" s="60" t="str">
        <f t="shared" si="6"/>
        <v/>
      </c>
      <c r="F103" s="20"/>
      <c r="G103" s="21"/>
      <c r="H103" s="21"/>
      <c r="I103" s="21"/>
      <c r="J103" s="235"/>
      <c r="K103" s="23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30" ht="16" x14ac:dyDescent="0.2">
      <c r="A104" s="18"/>
      <c r="B104" s="19"/>
      <c r="C104" s="19"/>
      <c r="D104" s="19"/>
      <c r="E104" s="60" t="str">
        <f t="shared" si="6"/>
        <v/>
      </c>
      <c r="F104" s="20"/>
      <c r="G104" s="21"/>
      <c r="H104" s="21"/>
      <c r="I104" s="21"/>
      <c r="J104" s="235"/>
      <c r="K104" s="23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30" ht="16" x14ac:dyDescent="0.2">
      <c r="A105" s="18"/>
      <c r="B105" s="19"/>
      <c r="C105" s="19"/>
      <c r="D105" s="19"/>
      <c r="E105" s="60" t="str">
        <f t="shared" si="6"/>
        <v/>
      </c>
      <c r="F105" s="20"/>
      <c r="G105" s="21"/>
      <c r="H105" s="21"/>
      <c r="I105" s="21"/>
      <c r="J105" s="235"/>
      <c r="K105" s="23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30" ht="16" x14ac:dyDescent="0.2">
      <c r="A106" s="18"/>
      <c r="B106" s="19"/>
      <c r="C106" s="19"/>
      <c r="D106" s="19"/>
      <c r="E106" s="60" t="str">
        <f t="shared" si="6"/>
        <v/>
      </c>
      <c r="F106" s="20"/>
      <c r="G106" s="21"/>
      <c r="H106" s="21"/>
      <c r="I106" s="21"/>
      <c r="J106" s="235"/>
      <c r="K106" s="23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30" ht="16" x14ac:dyDescent="0.2">
      <c r="A107" s="18"/>
      <c r="B107" s="19"/>
      <c r="C107" s="19"/>
      <c r="D107" s="19"/>
      <c r="E107" s="60" t="str">
        <f t="shared" si="6"/>
        <v/>
      </c>
      <c r="F107" s="20"/>
      <c r="G107" s="21"/>
      <c r="H107" s="21"/>
      <c r="I107" s="21"/>
      <c r="J107" s="235"/>
      <c r="K107" s="23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30" ht="16" x14ac:dyDescent="0.2">
      <c r="A108" s="18"/>
      <c r="B108" s="19"/>
      <c r="C108" s="19"/>
      <c r="D108" s="19"/>
      <c r="E108" s="60" t="str">
        <f t="shared" si="6"/>
        <v/>
      </c>
      <c r="F108" s="20"/>
      <c r="G108" s="21"/>
      <c r="H108" s="21"/>
      <c r="I108" s="21"/>
      <c r="J108" s="235"/>
      <c r="K108" s="23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30" ht="16" x14ac:dyDescent="0.2">
      <c r="A109" s="18"/>
      <c r="B109" s="19"/>
      <c r="C109" s="19"/>
      <c r="D109" s="19"/>
      <c r="E109" s="60" t="str">
        <f t="shared" si="6"/>
        <v/>
      </c>
      <c r="F109" s="20"/>
      <c r="G109" s="21"/>
      <c r="H109" s="21"/>
      <c r="I109" s="21"/>
      <c r="J109" s="235"/>
      <c r="K109" s="23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30" ht="16" x14ac:dyDescent="0.2">
      <c r="A110" s="18"/>
      <c r="B110" s="19"/>
      <c r="C110" s="19"/>
      <c r="D110" s="19"/>
      <c r="E110" s="60" t="str">
        <f t="shared" si="6"/>
        <v/>
      </c>
      <c r="F110" s="20"/>
      <c r="G110" s="21"/>
      <c r="H110" s="21"/>
      <c r="I110" s="21"/>
      <c r="J110" s="235"/>
      <c r="K110" s="23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30" ht="17" x14ac:dyDescent="0.2">
      <c r="A111" s="63" t="s">
        <v>114</v>
      </c>
      <c r="B111" s="64">
        <f>SUM(B4,B20,B36,B52,B68,B83)</f>
        <v>0</v>
      </c>
      <c r="C111" s="64">
        <f>SUM(C4,C20,C36,C52,C68,C83)</f>
        <v>0</v>
      </c>
      <c r="D111" s="64">
        <f>SUM(D4,D20,D36,D52,D68,D83)</f>
        <v>0</v>
      </c>
      <c r="E111" s="64">
        <f>SUM(B111:D111)</f>
        <v>0</v>
      </c>
      <c r="F111" s="6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30" ht="16" x14ac:dyDescent="0.2">
      <c r="F112" s="12"/>
      <c r="G112" s="12"/>
      <c r="H112" s="12"/>
      <c r="I112" s="12"/>
      <c r="J112" s="12"/>
      <c r="K112" s="6"/>
      <c r="L112" s="14"/>
      <c r="M112" s="14"/>
      <c r="N112" s="1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6" x14ac:dyDescent="0.2">
      <c r="F113" s="12"/>
      <c r="G113" s="12"/>
      <c r="H113" s="12"/>
      <c r="I113" s="12"/>
      <c r="J113" s="12"/>
      <c r="K113" s="6"/>
      <c r="L113" s="14"/>
      <c r="M113" s="14"/>
      <c r="N113" s="1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48" x14ac:dyDescent="0.2">
      <c r="A114" s="52"/>
      <c r="B114" s="53" t="s">
        <v>10</v>
      </c>
      <c r="C114" s="53" t="s">
        <v>22</v>
      </c>
      <c r="D114" s="53" t="s">
        <v>23</v>
      </c>
      <c r="E114" s="53" t="s">
        <v>24</v>
      </c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30" ht="16" x14ac:dyDescent="0.2">
      <c r="A115" s="65" t="s">
        <v>31</v>
      </c>
      <c r="B115" s="66">
        <f>SUM(B4,B20,B36,B52,B68,B83)</f>
        <v>0</v>
      </c>
      <c r="C115" s="66">
        <f>SUM(C4,C20,C36,C52,C68,C83)</f>
        <v>0</v>
      </c>
      <c r="D115" s="66">
        <f>SUM(D4,D20,D36,D52,D68,D83)</f>
        <v>0</v>
      </c>
      <c r="E115" s="58">
        <f>SUM(B115:D115)</f>
        <v>0</v>
      </c>
      <c r="F115" s="1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30" ht="32" x14ac:dyDescent="0.2">
      <c r="A116" s="65" t="s">
        <v>92</v>
      </c>
      <c r="B116" s="22"/>
      <c r="C116" s="22">
        <v>0</v>
      </c>
      <c r="D116" s="22">
        <v>0</v>
      </c>
      <c r="E116" s="67">
        <f>SUM(B116:D116)</f>
        <v>0</v>
      </c>
      <c r="F116" s="6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30" ht="17" x14ac:dyDescent="0.2">
      <c r="A117" s="65" t="s">
        <v>32</v>
      </c>
      <c r="B117" s="68">
        <f>B115+B116</f>
        <v>0</v>
      </c>
      <c r="C117" s="58">
        <f>C115+C116</f>
        <v>0</v>
      </c>
      <c r="D117" s="58">
        <f>D115+D116</f>
        <v>0</v>
      </c>
      <c r="E117" s="69">
        <f>SUM(B117:D117)</f>
        <v>0</v>
      </c>
      <c r="F117" s="6" t="str">
        <f>IF(B117+E125&lt;&gt;E117,"Error: total budget does not equal total ENOUGH funding + total Non-ENOUGH revenue","")</f>
        <v/>
      </c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30" ht="16" x14ac:dyDescent="0.2">
      <c r="F118" s="6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30" ht="32" x14ac:dyDescent="0.2">
      <c r="A119" s="65" t="s">
        <v>33</v>
      </c>
      <c r="B119" s="237"/>
      <c r="C119" s="70"/>
      <c r="D119" s="70"/>
      <c r="E119" s="70"/>
      <c r="F119" s="6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30" ht="16" x14ac:dyDescent="0.2">
      <c r="A120" s="19"/>
      <c r="B120" s="238"/>
      <c r="C120" s="23"/>
      <c r="D120" s="23"/>
      <c r="E120" s="58">
        <f>SUM(B120:D120)</f>
        <v>0</v>
      </c>
      <c r="F120" s="7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30" ht="16" x14ac:dyDescent="0.2">
      <c r="A121" s="19"/>
      <c r="B121" s="238"/>
      <c r="C121" s="23"/>
      <c r="D121" s="23"/>
      <c r="E121" s="58">
        <f t="shared" ref="E121:E124" si="7">SUM(B121:D121)</f>
        <v>0</v>
      </c>
      <c r="F121" s="7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30" ht="16" x14ac:dyDescent="0.2">
      <c r="A122" s="19"/>
      <c r="B122" s="238"/>
      <c r="C122" s="23"/>
      <c r="D122" s="23"/>
      <c r="E122" s="58">
        <f t="shared" si="7"/>
        <v>0</v>
      </c>
      <c r="F122" s="7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30" ht="16" x14ac:dyDescent="0.2">
      <c r="A123" s="19"/>
      <c r="B123" s="238"/>
      <c r="C123" s="23"/>
      <c r="D123" s="23"/>
      <c r="E123" s="58">
        <f t="shared" si="7"/>
        <v>0</v>
      </c>
      <c r="F123" s="7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30" ht="16" x14ac:dyDescent="0.2">
      <c r="A124" s="19"/>
      <c r="B124" s="238"/>
      <c r="C124" s="23"/>
      <c r="D124" s="23"/>
      <c r="E124" s="58">
        <f t="shared" si="7"/>
        <v>0</v>
      </c>
      <c r="F124" s="7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30" ht="34" x14ac:dyDescent="0.2">
      <c r="A125" s="89" t="s">
        <v>34</v>
      </c>
      <c r="B125" s="237"/>
      <c r="C125" s="70">
        <f>SUM(C120:C124)</f>
        <v>0</v>
      </c>
      <c r="D125" s="70">
        <f>SUM(D120:D124)</f>
        <v>0</v>
      </c>
      <c r="E125" s="68">
        <f>SUM(E120:E124)</f>
        <v>0</v>
      </c>
      <c r="F125" s="7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30" ht="16" x14ac:dyDescent="0.2">
      <c r="A126" s="73"/>
      <c r="B126" s="73"/>
      <c r="C126" s="74"/>
      <c r="D126" s="74"/>
      <c r="E126" s="74"/>
      <c r="F126" s="7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30" ht="16" x14ac:dyDescent="0.2">
      <c r="A127" s="201"/>
      <c r="B127" s="202"/>
      <c r="C127" s="203"/>
      <c r="D127" s="203"/>
      <c r="E127" s="203"/>
      <c r="F127" s="20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30" ht="32" x14ac:dyDescent="0.2">
      <c r="A128" s="76" t="s">
        <v>75</v>
      </c>
      <c r="B128" s="77"/>
      <c r="C128" s="78"/>
      <c r="D128" s="77"/>
      <c r="E128" s="77"/>
      <c r="F128" s="44"/>
      <c r="H128" s="4"/>
      <c r="I128" s="4"/>
      <c r="K128" s="4"/>
      <c r="L128" s="4"/>
      <c r="M128" s="4"/>
      <c r="N128" s="4"/>
      <c r="O128" s="4"/>
      <c r="P128" s="4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</row>
    <row r="129" spans="1:30" ht="80" x14ac:dyDescent="0.2">
      <c r="A129" s="204" t="s">
        <v>76</v>
      </c>
      <c r="B129" s="79"/>
      <c r="C129" s="80"/>
      <c r="D129" s="79"/>
      <c r="E129" s="79"/>
      <c r="F129" s="79"/>
      <c r="G129" s="79"/>
      <c r="H129" s="79"/>
      <c r="I129" s="79"/>
      <c r="J129" s="79"/>
      <c r="L129" s="14"/>
      <c r="M129" s="4"/>
      <c r="N129" s="4"/>
      <c r="O129" s="4"/>
      <c r="P129" s="4"/>
      <c r="Q129" s="4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</row>
    <row r="130" spans="1:30" ht="80" x14ac:dyDescent="0.2">
      <c r="A130" s="204" t="s">
        <v>77</v>
      </c>
      <c r="B130" s="79"/>
      <c r="C130" s="80"/>
      <c r="D130" s="79"/>
      <c r="E130" s="79"/>
      <c r="F130" s="79"/>
      <c r="G130" s="79"/>
      <c r="H130" s="79"/>
      <c r="I130" s="79"/>
      <c r="J130" s="79"/>
      <c r="L130" s="14"/>
      <c r="M130" s="4"/>
      <c r="N130" s="4"/>
      <c r="O130" s="4"/>
      <c r="P130" s="4"/>
      <c r="Q130" s="4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</row>
    <row r="131" spans="1:30" ht="32" x14ac:dyDescent="0.2">
      <c r="A131" s="81" t="s">
        <v>78</v>
      </c>
      <c r="B131" s="82" t="s">
        <v>79</v>
      </c>
      <c r="C131" s="81" t="s">
        <v>80</v>
      </c>
      <c r="D131" s="82" t="s">
        <v>81</v>
      </c>
      <c r="E131" s="83" t="s">
        <v>82</v>
      </c>
      <c r="F131" s="83" t="s">
        <v>83</v>
      </c>
      <c r="G131" s="83" t="s">
        <v>84</v>
      </c>
      <c r="H131" s="84" t="s">
        <v>85</v>
      </c>
      <c r="I131" s="85" t="s">
        <v>159</v>
      </c>
      <c r="J131" s="84" t="s">
        <v>160</v>
      </c>
      <c r="L131" s="44"/>
      <c r="M131" s="4"/>
      <c r="N131" s="4"/>
      <c r="O131" s="4"/>
      <c r="P131" s="4"/>
      <c r="Q131" s="4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</row>
    <row r="132" spans="1:30" ht="16" x14ac:dyDescent="0.2">
      <c r="A132" s="86">
        <v>1</v>
      </c>
      <c r="B132" s="40"/>
      <c r="C132" s="18"/>
      <c r="D132" s="87" t="str">
        <f t="shared" ref="D132:D140" si="8">IF(C132="","",SUMIF($A$5:$A$110,C132,$E$5:$E$110))</f>
        <v/>
      </c>
      <c r="E132" s="42"/>
      <c r="F132" s="88" t="str">
        <f t="shared" ref="F132:F140" si="9">IF(OR(D132="",E132=""),"",E132-D132)</f>
        <v/>
      </c>
      <c r="G132" s="31"/>
      <c r="H132" s="28"/>
      <c r="I132" s="28"/>
      <c r="J132" s="28"/>
      <c r="L132" s="14"/>
      <c r="M132" s="4"/>
      <c r="N132" s="4"/>
      <c r="O132" s="4"/>
      <c r="P132" s="4"/>
      <c r="Q132" s="14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</row>
    <row r="133" spans="1:30" ht="16" x14ac:dyDescent="0.2">
      <c r="A133" s="86">
        <v>2</v>
      </c>
      <c r="B133" s="40"/>
      <c r="C133" s="18"/>
      <c r="D133" s="87" t="str">
        <f t="shared" si="8"/>
        <v/>
      </c>
      <c r="E133" s="42"/>
      <c r="F133" s="88" t="str">
        <f t="shared" si="9"/>
        <v/>
      </c>
      <c r="G133" s="31"/>
      <c r="H133" s="28"/>
      <c r="I133" s="28"/>
      <c r="J133" s="28"/>
      <c r="L133" s="14"/>
      <c r="M133" s="4"/>
      <c r="N133" s="4"/>
      <c r="O133" s="4"/>
      <c r="P133" s="4"/>
      <c r="Q133" s="14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</row>
    <row r="134" spans="1:30" ht="16" x14ac:dyDescent="0.2">
      <c r="A134" s="86">
        <v>3</v>
      </c>
      <c r="B134" s="40"/>
      <c r="C134" s="40"/>
      <c r="D134" s="87" t="str">
        <f t="shared" si="8"/>
        <v/>
      </c>
      <c r="E134" s="42"/>
      <c r="F134" s="88" t="str">
        <f t="shared" si="9"/>
        <v/>
      </c>
      <c r="G134" s="31"/>
      <c r="H134" s="28"/>
      <c r="I134" s="28"/>
      <c r="J134" s="28"/>
      <c r="L134" s="14"/>
      <c r="M134" s="4"/>
      <c r="N134" s="4"/>
      <c r="O134" s="4"/>
      <c r="P134" s="4"/>
      <c r="Q134" s="14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</row>
    <row r="135" spans="1:30" ht="16" x14ac:dyDescent="0.2">
      <c r="A135" s="86">
        <v>4</v>
      </c>
      <c r="B135" s="40"/>
      <c r="C135" s="40"/>
      <c r="D135" s="87" t="str">
        <f t="shared" si="8"/>
        <v/>
      </c>
      <c r="E135" s="42"/>
      <c r="F135" s="88" t="str">
        <f t="shared" si="9"/>
        <v/>
      </c>
      <c r="G135" s="31"/>
      <c r="H135" s="28"/>
      <c r="I135" s="28"/>
      <c r="J135" s="28"/>
      <c r="L135" s="14"/>
      <c r="M135" s="4"/>
      <c r="N135" s="4"/>
      <c r="O135" s="4"/>
      <c r="P135" s="4"/>
      <c r="Q135" s="14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</row>
    <row r="136" spans="1:30" ht="16" x14ac:dyDescent="0.2">
      <c r="A136" s="86">
        <v>5</v>
      </c>
      <c r="B136" s="40"/>
      <c r="C136" s="40"/>
      <c r="D136" s="87" t="str">
        <f t="shared" si="8"/>
        <v/>
      </c>
      <c r="E136" s="42"/>
      <c r="F136" s="88" t="str">
        <f t="shared" si="9"/>
        <v/>
      </c>
      <c r="G136" s="31"/>
      <c r="H136" s="28"/>
      <c r="I136" s="28"/>
      <c r="J136" s="28"/>
      <c r="L136" s="14"/>
      <c r="M136" s="4"/>
      <c r="N136" s="4"/>
      <c r="O136" s="4"/>
      <c r="P136" s="4"/>
      <c r="Q136" s="14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</row>
    <row r="137" spans="1:30" ht="16" x14ac:dyDescent="0.2">
      <c r="A137" s="86">
        <v>6</v>
      </c>
      <c r="B137" s="40"/>
      <c r="C137" s="40"/>
      <c r="D137" s="87" t="str">
        <f t="shared" si="8"/>
        <v/>
      </c>
      <c r="E137" s="42"/>
      <c r="F137" s="88" t="str">
        <f t="shared" si="9"/>
        <v/>
      </c>
      <c r="G137" s="31"/>
      <c r="H137" s="28"/>
      <c r="I137" s="28"/>
      <c r="J137" s="28"/>
      <c r="L137" s="14"/>
      <c r="M137" s="4"/>
      <c r="N137" s="4"/>
      <c r="O137" s="4"/>
      <c r="P137" s="4"/>
      <c r="Q137" s="14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</row>
    <row r="138" spans="1:30" ht="16" x14ac:dyDescent="0.2">
      <c r="A138" s="86">
        <v>7</v>
      </c>
      <c r="B138" s="40"/>
      <c r="C138" s="40"/>
      <c r="D138" s="87" t="str">
        <f t="shared" si="8"/>
        <v/>
      </c>
      <c r="E138" s="42"/>
      <c r="F138" s="88" t="str">
        <f t="shared" si="9"/>
        <v/>
      </c>
      <c r="G138" s="31"/>
      <c r="H138" s="28"/>
      <c r="I138" s="28"/>
      <c r="J138" s="28"/>
      <c r="L138" s="14"/>
      <c r="M138" s="4"/>
      <c r="N138" s="4"/>
      <c r="O138" s="4"/>
      <c r="P138" s="4"/>
      <c r="Q138" s="14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</row>
    <row r="139" spans="1:30" ht="16" x14ac:dyDescent="0.2">
      <c r="A139" s="86">
        <v>8</v>
      </c>
      <c r="B139" s="40"/>
      <c r="C139" s="40"/>
      <c r="D139" s="87" t="str">
        <f t="shared" si="8"/>
        <v/>
      </c>
      <c r="E139" s="42"/>
      <c r="F139" s="88" t="str">
        <f t="shared" si="9"/>
        <v/>
      </c>
      <c r="G139" s="31"/>
      <c r="H139" s="28"/>
      <c r="I139" s="28"/>
      <c r="J139" s="28"/>
      <c r="L139" s="14"/>
      <c r="M139" s="14"/>
      <c r="N139" s="14"/>
      <c r="O139" s="14"/>
      <c r="P139" s="14"/>
      <c r="Q139" s="14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</row>
    <row r="140" spans="1:30" ht="16" x14ac:dyDescent="0.2">
      <c r="A140" s="86">
        <v>8</v>
      </c>
      <c r="B140" s="40"/>
      <c r="C140" s="40"/>
      <c r="D140" s="87" t="str">
        <f t="shared" si="8"/>
        <v/>
      </c>
      <c r="E140" s="42"/>
      <c r="F140" s="88" t="str">
        <f t="shared" si="9"/>
        <v/>
      </c>
      <c r="G140" s="31"/>
      <c r="H140" s="28"/>
      <c r="I140" s="28"/>
      <c r="J140" s="28"/>
      <c r="L140" s="14"/>
      <c r="M140" s="14"/>
      <c r="N140" s="14"/>
      <c r="O140" s="14"/>
      <c r="P140" s="14"/>
      <c r="Q140" s="14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</row>
    <row r="141" spans="1:30" ht="16" x14ac:dyDescent="0.2">
      <c r="A141"/>
      <c r="B141"/>
      <c r="C141"/>
      <c r="D141"/>
      <c r="E141"/>
      <c r="F141"/>
      <c r="G141"/>
      <c r="H141"/>
      <c r="I141"/>
      <c r="J141"/>
      <c r="K141"/>
    </row>
    <row r="142" spans="1:30" ht="16.5" customHeight="1" x14ac:dyDescent="0.2">
      <c r="A142"/>
      <c r="B142"/>
      <c r="C142"/>
      <c r="D142"/>
      <c r="E142"/>
      <c r="F142"/>
      <c r="G142"/>
      <c r="H142"/>
      <c r="I142"/>
      <c r="J142"/>
      <c r="K142"/>
    </row>
    <row r="143" spans="1:30" ht="15.75" customHeight="1" x14ac:dyDescent="0.2">
      <c r="A143"/>
      <c r="B143"/>
      <c r="C143"/>
      <c r="D143"/>
      <c r="E143"/>
      <c r="F143"/>
      <c r="G143"/>
      <c r="H143"/>
      <c r="I143"/>
      <c r="J143"/>
      <c r="K143"/>
    </row>
    <row r="144" spans="1:30" ht="15.75" customHeight="1" x14ac:dyDescent="0.2">
      <c r="A144"/>
      <c r="B144"/>
      <c r="C144"/>
      <c r="D144"/>
      <c r="E144"/>
      <c r="F144"/>
      <c r="G144"/>
      <c r="H144"/>
      <c r="I144"/>
      <c r="J144"/>
      <c r="K144"/>
    </row>
    <row r="145" spans="1:11" ht="15.75" customHeight="1" x14ac:dyDescent="0.2">
      <c r="A145"/>
      <c r="B145"/>
      <c r="C145"/>
      <c r="D145"/>
      <c r="E145"/>
      <c r="F145"/>
      <c r="G145"/>
      <c r="H145"/>
      <c r="I145"/>
      <c r="J145"/>
      <c r="K145"/>
    </row>
    <row r="146" spans="1:11" ht="15.75" customHeight="1" x14ac:dyDescent="0.2">
      <c r="A146"/>
      <c r="B146"/>
      <c r="C146"/>
      <c r="D146"/>
      <c r="E146"/>
      <c r="F146"/>
      <c r="G146"/>
      <c r="H146"/>
      <c r="I146"/>
      <c r="J146"/>
      <c r="K146"/>
    </row>
    <row r="147" spans="1:11" ht="15.75" customHeight="1" x14ac:dyDescent="0.2">
      <c r="F147" s="16"/>
    </row>
    <row r="148" spans="1:11" ht="15.75" customHeight="1" x14ac:dyDescent="0.2">
      <c r="F148" s="16"/>
    </row>
    <row r="149" spans="1:11" ht="15.75" customHeight="1" x14ac:dyDescent="0.2">
      <c r="F149" s="16"/>
    </row>
    <row r="150" spans="1:11" ht="15.75" customHeight="1" x14ac:dyDescent="0.2"/>
    <row r="151" spans="1:11" ht="15.75" customHeight="1" x14ac:dyDescent="0.2"/>
    <row r="152" spans="1:11" ht="15.75" customHeight="1" x14ac:dyDescent="0.2"/>
    <row r="153" spans="1:11" ht="15.75" customHeight="1" x14ac:dyDescent="0.2"/>
    <row r="154" spans="1:11" ht="15.75" customHeight="1" x14ac:dyDescent="0.2"/>
    <row r="155" spans="1:11" ht="15.75" customHeight="1" x14ac:dyDescent="0.2"/>
    <row r="156" spans="1:11" ht="15.75" customHeight="1" x14ac:dyDescent="0.2"/>
    <row r="157" spans="1:11" ht="15.75" customHeight="1" x14ac:dyDescent="0.2"/>
    <row r="158" spans="1:11" ht="15.75" customHeight="1" x14ac:dyDescent="0.2"/>
    <row r="159" spans="1:11" ht="15.75" customHeight="1" x14ac:dyDescent="0.2"/>
    <row r="160" spans="1:11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spans="1:7" ht="15.75" customHeight="1" x14ac:dyDescent="0.2"/>
    <row r="1090" spans="1:7" ht="15.75" customHeight="1" x14ac:dyDescent="0.2"/>
    <row r="1091" spans="1:7" ht="15.75" customHeight="1" x14ac:dyDescent="0.2"/>
    <row r="1092" spans="1:7" ht="15.75" customHeight="1" x14ac:dyDescent="0.2"/>
    <row r="1093" spans="1:7" ht="15.75" customHeight="1" x14ac:dyDescent="0.2"/>
    <row r="1094" spans="1:7" ht="15.75" customHeight="1" x14ac:dyDescent="0.2"/>
    <row r="1095" spans="1:7" ht="15.75" customHeight="1" x14ac:dyDescent="0.2">
      <c r="A1095" s="1"/>
      <c r="B1095" s="8"/>
      <c r="C1095" s="8"/>
      <c r="D1095" s="8"/>
      <c r="E1095" s="8"/>
      <c r="F1095" s="16"/>
      <c r="G1095" s="15"/>
    </row>
  </sheetData>
  <sheetProtection algorithmName="SHA-512" hashValue="6vTmcmEyszHN6mWyYHtn4sxkBDO0z1/PLjT40M3JPVVSgOwQZS+bfum3jC1uO44Cxl5ZD3xSoiw+CTIvkBD3MQ==" saltValue="bqtWqC0m0V6c+0a1hXJHFQ==" spinCount="100000" sheet="1" objects="1" scenarios="1"/>
  <dataValidations count="4">
    <dataValidation type="list" allowBlank="1" showInputMessage="1" showErrorMessage="1" sqref="G52" xr:uid="{F8C83FF4-DAF1-DC42-A916-FBB9C249CB5F}">
      <formula1>#REF!</formula1>
    </dataValidation>
    <dataValidation type="list" allowBlank="1" showInputMessage="1" showErrorMessage="1" sqref="J132:J140" xr:uid="{1DFBB36E-1A7B-6A48-A279-AE05318287C4}">
      <formula1>"Draft,Submitted,Under Review,Approved,Denied"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I132:I140" xr:uid="{4AE0C277-16B6-FC43-8112-3FA824B472E8}">
      <formula1>"ENOUGH Funding,Non-ENOUGH Cash Contribution,Non-ENOUGH In-Kind"</formula1>
    </dataValidation>
    <dataValidation type="list" allowBlank="1" showInputMessage="1" showErrorMessage="1" sqref="G132:G140" xr:uid="{161CF902-60CD-A043-B776-11CA04BCD139}">
      <formula1>"Reallocation,Underbudgeted originally,Scope change,Staffing change,Vendor/price change,Timing change,Compliance/procurement issue,Other"</formula1>
    </dataValidation>
  </dataValidations>
  <pageMargins left="0.7" right="0.7" top="0.75" bottom="0.75" header="0" footer="0"/>
  <pageSetup scale="5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/>
  </sheetPr>
  <dimension ref="A1:K1000"/>
  <sheetViews>
    <sheetView zoomScale="50" workbookViewId="0">
      <selection activeCell="C7" sqref="C7"/>
    </sheetView>
  </sheetViews>
  <sheetFormatPr baseColWidth="10" defaultColWidth="11.1640625" defaultRowHeight="15" customHeight="1" x14ac:dyDescent="0.2"/>
  <cols>
    <col min="1" max="1" width="39.1640625" style="4" customWidth="1"/>
    <col min="2" max="3" width="17.5" style="4" customWidth="1"/>
    <col min="4" max="7" width="19.1640625" style="4" customWidth="1"/>
    <col min="8" max="11" width="11.1640625" hidden="1" customWidth="1"/>
    <col min="12" max="26" width="11.1640625" customWidth="1"/>
  </cols>
  <sheetData>
    <row r="1" spans="1:11" ht="19" x14ac:dyDescent="0.2">
      <c r="A1" s="258" t="s">
        <v>0</v>
      </c>
      <c r="B1" s="259"/>
      <c r="C1" s="259"/>
      <c r="D1" s="259"/>
      <c r="E1" s="259"/>
      <c r="F1" s="259"/>
      <c r="G1" s="259"/>
      <c r="H1" s="4"/>
      <c r="I1" s="4"/>
      <c r="J1" s="4"/>
      <c r="K1" s="4"/>
    </row>
    <row r="2" spans="1:11" ht="16" x14ac:dyDescent="0.2">
      <c r="A2" s="260" t="s">
        <v>1</v>
      </c>
      <c r="B2" s="261"/>
      <c r="C2" s="261"/>
      <c r="D2" s="261"/>
      <c r="E2" s="261"/>
      <c r="F2" s="261"/>
      <c r="G2" s="261"/>
      <c r="H2" s="4"/>
      <c r="I2" s="4"/>
      <c r="J2" s="4"/>
      <c r="K2" s="4"/>
    </row>
    <row r="3" spans="1:11" ht="16" x14ac:dyDescent="0.2">
      <c r="A3" s="168"/>
      <c r="B3" s="168"/>
      <c r="C3" s="168"/>
      <c r="D3" s="168"/>
      <c r="E3" s="168"/>
      <c r="F3" s="168"/>
      <c r="G3" s="168"/>
      <c r="H3" s="4"/>
      <c r="I3" s="4"/>
      <c r="J3" s="4"/>
      <c r="K3" s="4"/>
    </row>
    <row r="4" spans="1:11" ht="16" x14ac:dyDescent="0.2">
      <c r="A4" s="262" t="s">
        <v>2</v>
      </c>
      <c r="B4" s="263"/>
      <c r="C4" s="263"/>
      <c r="D4" s="263"/>
      <c r="E4" s="263"/>
      <c r="F4" s="263"/>
      <c r="G4" s="263"/>
      <c r="H4" s="4"/>
      <c r="I4" s="4"/>
      <c r="J4" s="4"/>
      <c r="K4" s="4"/>
    </row>
    <row r="5" spans="1:11" ht="16" x14ac:dyDescent="0.2">
      <c r="A5" s="168"/>
      <c r="B5" s="168"/>
      <c r="C5" s="168"/>
      <c r="D5" s="168"/>
      <c r="E5" s="168"/>
      <c r="F5" s="168"/>
      <c r="G5" s="168"/>
      <c r="H5" s="4"/>
      <c r="I5" s="4"/>
      <c r="J5" s="4"/>
      <c r="K5" s="4"/>
    </row>
    <row r="6" spans="1:11" ht="17" x14ac:dyDescent="0.2">
      <c r="A6" s="169" t="s">
        <v>3</v>
      </c>
      <c r="B6" s="46"/>
      <c r="C6" s="170"/>
      <c r="D6" s="171" t="s">
        <v>36</v>
      </c>
      <c r="E6" s="48"/>
      <c r="F6" s="170"/>
      <c r="G6" s="170"/>
      <c r="H6" s="4"/>
      <c r="I6" s="4"/>
      <c r="J6" s="4"/>
      <c r="K6" s="4"/>
    </row>
    <row r="7" spans="1:11" ht="17" x14ac:dyDescent="0.2">
      <c r="A7" s="169" t="s">
        <v>4</v>
      </c>
      <c r="B7" s="46"/>
      <c r="C7" s="170"/>
      <c r="D7" s="171" t="s">
        <v>37</v>
      </c>
      <c r="E7" s="47"/>
      <c r="F7" s="170"/>
      <c r="G7" s="170"/>
      <c r="H7" s="4"/>
      <c r="I7" s="4"/>
      <c r="J7" s="4"/>
      <c r="K7" s="4"/>
    </row>
    <row r="8" spans="1:11" ht="17" x14ac:dyDescent="0.2">
      <c r="A8" s="172" t="s">
        <v>5</v>
      </c>
      <c r="B8" s="46"/>
      <c r="C8" s="169"/>
      <c r="D8" s="172" t="s">
        <v>38</v>
      </c>
      <c r="E8" s="47"/>
      <c r="G8" s="169"/>
      <c r="H8" s="4"/>
      <c r="I8" s="4"/>
      <c r="J8" s="4"/>
      <c r="K8" s="4"/>
    </row>
    <row r="9" spans="1:11" ht="17" x14ac:dyDescent="0.2">
      <c r="A9" s="172" t="s">
        <v>6</v>
      </c>
      <c r="B9" s="264"/>
      <c r="C9" s="265"/>
      <c r="D9" s="173"/>
      <c r="F9" s="173"/>
      <c r="G9" s="168"/>
      <c r="H9" s="4"/>
      <c r="I9" s="4"/>
      <c r="J9" s="4"/>
      <c r="K9" s="4"/>
    </row>
    <row r="10" spans="1:11" ht="17" x14ac:dyDescent="0.2">
      <c r="A10" s="172" t="s">
        <v>7</v>
      </c>
      <c r="B10" s="264"/>
      <c r="C10" s="265"/>
      <c r="D10" s="265"/>
      <c r="E10" s="265"/>
      <c r="F10" s="265"/>
      <c r="G10" s="265"/>
      <c r="H10" s="4"/>
      <c r="I10" s="4"/>
      <c r="J10" s="4"/>
      <c r="K10" s="4"/>
    </row>
    <row r="11" spans="1:11" ht="16" x14ac:dyDescent="0.2">
      <c r="A11" s="174"/>
      <c r="B11" s="174"/>
      <c r="C11" s="174"/>
      <c r="D11" s="174"/>
      <c r="E11" s="174"/>
      <c r="F11" s="174"/>
      <c r="G11" s="174"/>
      <c r="H11" s="4"/>
      <c r="I11" s="4"/>
      <c r="J11" s="4"/>
      <c r="K11" s="4"/>
    </row>
    <row r="12" spans="1:11" ht="16" x14ac:dyDescent="0.2">
      <c r="A12" s="266" t="s">
        <v>8</v>
      </c>
      <c r="B12" s="267"/>
      <c r="C12" s="267"/>
      <c r="D12" s="267"/>
      <c r="E12" s="267"/>
      <c r="F12" s="267"/>
      <c r="G12" s="267"/>
      <c r="H12" s="4"/>
      <c r="I12" s="4"/>
      <c r="J12" s="4"/>
      <c r="K12" s="4"/>
    </row>
    <row r="13" spans="1:11" ht="19" x14ac:dyDescent="0.2">
      <c r="A13" s="175"/>
      <c r="B13" s="175"/>
      <c r="C13" s="175"/>
      <c r="D13" s="175"/>
      <c r="E13" s="175"/>
      <c r="F13" s="175"/>
      <c r="G13" s="175"/>
      <c r="H13" s="4"/>
      <c r="I13" s="4"/>
      <c r="J13" s="4"/>
      <c r="K13" s="4"/>
    </row>
    <row r="14" spans="1:11" ht="19" x14ac:dyDescent="0.2">
      <c r="A14" s="176"/>
      <c r="B14" s="176"/>
      <c r="C14" s="176"/>
      <c r="D14" s="173"/>
      <c r="E14" s="176"/>
      <c r="F14" s="173"/>
      <c r="G14" s="176"/>
      <c r="H14" s="4"/>
      <c r="I14" s="4"/>
      <c r="J14" s="4"/>
      <c r="K14" s="4"/>
    </row>
    <row r="15" spans="1:11" ht="34" x14ac:dyDescent="0.2">
      <c r="A15" s="177"/>
      <c r="B15" s="177"/>
      <c r="C15" s="177"/>
      <c r="D15" s="177" t="s">
        <v>9</v>
      </c>
      <c r="E15" s="177"/>
      <c r="F15" s="177" t="s">
        <v>9</v>
      </c>
      <c r="G15" s="177"/>
      <c r="H15" s="4"/>
      <c r="I15" s="4"/>
      <c r="J15" s="4"/>
      <c r="K15" s="4"/>
    </row>
    <row r="16" spans="1:11" ht="34" x14ac:dyDescent="0.2">
      <c r="A16" s="177"/>
      <c r="B16" s="177" t="s">
        <v>10</v>
      </c>
      <c r="C16" s="177"/>
      <c r="D16" s="177" t="s">
        <v>11</v>
      </c>
      <c r="E16" s="177"/>
      <c r="F16" s="177" t="s">
        <v>12</v>
      </c>
      <c r="G16" s="177"/>
      <c r="H16" s="4"/>
      <c r="I16" s="4"/>
      <c r="J16" s="4"/>
      <c r="K16" s="4"/>
    </row>
    <row r="17" spans="1:11" ht="16" x14ac:dyDescent="0.2">
      <c r="A17" s="168"/>
      <c r="B17" s="178"/>
      <c r="C17" s="168"/>
      <c r="D17" s="178"/>
      <c r="E17" s="168"/>
      <c r="F17" s="168"/>
      <c r="G17" s="168"/>
      <c r="H17" s="4"/>
      <c r="I17" s="4"/>
      <c r="J17" s="4"/>
      <c r="K17" s="4"/>
    </row>
    <row r="18" spans="1:11" ht="17" x14ac:dyDescent="0.2">
      <c r="A18" s="179" t="s">
        <v>13</v>
      </c>
      <c r="B18" s="180">
        <f>'Community Quarterback'!C6+SUM('Partner 1:Partner 18'!B4)</f>
        <v>0</v>
      </c>
      <c r="C18" s="178"/>
      <c r="D18" s="180">
        <f>'Community Quarterback'!D6+SUM('Partner 1:Partner 18'!C4)</f>
        <v>0</v>
      </c>
      <c r="E18" s="178"/>
      <c r="F18" s="180">
        <f>'Community Quarterback'!E6+SUM('Partner 1:Partner 18'!D4)</f>
        <v>0</v>
      </c>
      <c r="G18" s="178"/>
      <c r="H18" s="4"/>
      <c r="I18" s="4"/>
      <c r="J18" s="4"/>
      <c r="K18" s="4"/>
    </row>
    <row r="19" spans="1:11" ht="17" x14ac:dyDescent="0.2">
      <c r="A19" s="179" t="s">
        <v>14</v>
      </c>
      <c r="B19" s="180">
        <f>'Community Quarterback'!C39+SUM('Partner 1:Partner 18'!B20)</f>
        <v>0</v>
      </c>
      <c r="C19" s="178"/>
      <c r="D19" s="180">
        <f>'Community Quarterback'!D39+SUM('Partner 1:Partner 18'!C20)</f>
        <v>0</v>
      </c>
      <c r="E19" s="178"/>
      <c r="F19" s="180">
        <f>'Community Quarterback'!E39+SUM('Partner 1:Partner 18'!D20)</f>
        <v>0</v>
      </c>
      <c r="G19" s="178"/>
      <c r="H19" s="4"/>
      <c r="I19" s="4"/>
      <c r="J19" s="4"/>
      <c r="K19" s="4"/>
    </row>
    <row r="20" spans="1:11" ht="17" x14ac:dyDescent="0.2">
      <c r="A20" s="179" t="s">
        <v>15</v>
      </c>
      <c r="B20" s="180">
        <f>'Community Quarterback'!C65+SUM('Partner 1:Partner 18'!B36)</f>
        <v>0</v>
      </c>
      <c r="C20" s="178"/>
      <c r="D20" s="180">
        <f>'Community Quarterback'!D65+SUM('Partner 1:Partner 18'!C36)</f>
        <v>0</v>
      </c>
      <c r="E20" s="178"/>
      <c r="F20" s="180">
        <f>'Community Quarterback'!E65+SUM('Partner 1:Partner 18'!D36)</f>
        <v>0</v>
      </c>
      <c r="G20" s="178"/>
      <c r="H20" s="4"/>
      <c r="I20" s="4"/>
      <c r="J20" s="4"/>
      <c r="K20" s="4"/>
    </row>
    <row r="21" spans="1:11" ht="17" x14ac:dyDescent="0.2">
      <c r="A21" s="179" t="s">
        <v>16</v>
      </c>
      <c r="B21" s="180">
        <f>'Community Quarterback'!C84+SUM('Partner 1:Partner 18'!B52)</f>
        <v>0</v>
      </c>
      <c r="C21" s="178"/>
      <c r="D21" s="180">
        <f>'Community Quarterback'!D84+SUM('Partner 1:Partner 18'!C52)</f>
        <v>0</v>
      </c>
      <c r="E21" s="178"/>
      <c r="F21" s="180">
        <f>'Community Quarterback'!E84+SUM('Partner 1:Partner 18'!D52)</f>
        <v>0</v>
      </c>
      <c r="G21" s="178"/>
      <c r="H21" s="4"/>
      <c r="I21" s="4"/>
      <c r="J21" s="4"/>
      <c r="K21" s="4"/>
    </row>
    <row r="22" spans="1:11" ht="17" x14ac:dyDescent="0.2">
      <c r="A22" s="179" t="s">
        <v>17</v>
      </c>
      <c r="B22" s="180">
        <f>'Community Quarterback'!C107+SUM('Partner 1:Partner 18'!B68)</f>
        <v>0</v>
      </c>
      <c r="C22" s="178"/>
      <c r="D22" s="180">
        <f>'Community Quarterback'!D107+SUM('Partner 1:Partner 18'!C68)</f>
        <v>0</v>
      </c>
      <c r="E22" s="178"/>
      <c r="F22" s="180">
        <f>'Community Quarterback'!E107+SUM('Partner 1:Partner 18'!D68)</f>
        <v>0</v>
      </c>
      <c r="G22" s="178"/>
      <c r="H22" s="4"/>
      <c r="I22" s="4"/>
      <c r="J22" s="4"/>
      <c r="K22" s="4"/>
    </row>
    <row r="23" spans="1:11" ht="17" x14ac:dyDescent="0.2">
      <c r="A23" s="179" t="s">
        <v>18</v>
      </c>
      <c r="B23" s="180">
        <f>'Community Quarterback'!C126+SUM('Partner 1:Partner 18'!B83)</f>
        <v>0</v>
      </c>
      <c r="C23" s="178"/>
      <c r="D23" s="180">
        <f>'Community Quarterback'!D126+SUM('Partner 1:Partner 18'!C83)</f>
        <v>0</v>
      </c>
      <c r="E23" s="178"/>
      <c r="F23" s="180">
        <f>'Community Quarterback'!E126+SUM('Partner 1:Partner 18'!D83)</f>
        <v>0</v>
      </c>
      <c r="G23" s="178"/>
      <c r="H23" s="4"/>
      <c r="I23" s="4"/>
      <c r="J23" s="4"/>
      <c r="K23" s="4"/>
    </row>
    <row r="24" spans="1:11" ht="17" x14ac:dyDescent="0.2">
      <c r="A24" s="179" t="s">
        <v>19</v>
      </c>
      <c r="B24" s="180">
        <f>'Community Quarterback'!C149+SUM('Partner 1:Partner 18'!B116)</f>
        <v>0</v>
      </c>
      <c r="C24" s="178"/>
      <c r="D24" s="180">
        <f>'Community Quarterback'!D149+SUM('Partner 1:Partner 18'!C116)</f>
        <v>0</v>
      </c>
      <c r="E24" s="178"/>
      <c r="F24" s="180">
        <f>'Community Quarterback'!E149+SUM('Partner 1:Partner 18'!D116)</f>
        <v>0</v>
      </c>
      <c r="G24" s="178"/>
      <c r="H24" s="4"/>
      <c r="I24" s="4"/>
      <c r="J24" s="4"/>
      <c r="K24" s="4"/>
    </row>
    <row r="25" spans="1:11" ht="20" x14ac:dyDescent="0.2">
      <c r="A25" s="181" t="s">
        <v>20</v>
      </c>
      <c r="B25" s="182">
        <f>SUM(B18:B24)</f>
        <v>0</v>
      </c>
      <c r="C25" s="183"/>
      <c r="D25" s="182">
        <f>SUM(D18:D24)</f>
        <v>0</v>
      </c>
      <c r="E25" s="183"/>
      <c r="F25" s="182">
        <f>SUM(F18:F24)</f>
        <v>0</v>
      </c>
      <c r="G25" s="183"/>
      <c r="H25" s="4"/>
      <c r="I25" s="4"/>
      <c r="J25" s="4"/>
      <c r="K25" s="4"/>
    </row>
    <row r="26" spans="1:11" ht="16" x14ac:dyDescent="0.2">
      <c r="A26" s="168"/>
      <c r="B26" s="168"/>
      <c r="C26" s="168"/>
      <c r="D26" s="168"/>
      <c r="E26" s="168"/>
      <c r="F26" s="168"/>
      <c r="G26" s="168"/>
      <c r="H26" s="4"/>
      <c r="I26" s="4"/>
      <c r="J26" s="4"/>
      <c r="K26" s="4"/>
    </row>
    <row r="27" spans="1:11" ht="16" x14ac:dyDescent="0.2">
      <c r="A27" s="174"/>
      <c r="B27" s="174"/>
      <c r="C27" s="174"/>
      <c r="D27" s="174"/>
      <c r="E27" s="174"/>
      <c r="F27" s="174"/>
      <c r="G27" s="174"/>
      <c r="H27" s="4"/>
      <c r="I27" s="4"/>
      <c r="J27" s="4"/>
      <c r="K27" s="4"/>
    </row>
    <row r="28" spans="1:11" ht="16" x14ac:dyDescent="0.2">
      <c r="A28" s="262" t="s">
        <v>94</v>
      </c>
      <c r="B28" s="268"/>
      <c r="C28" s="268"/>
      <c r="D28" s="262" t="s">
        <v>21</v>
      </c>
      <c r="E28" s="268"/>
      <c r="F28" s="268"/>
      <c r="G28" s="268"/>
      <c r="H28" s="4"/>
      <c r="I28" s="4"/>
      <c r="J28" s="4"/>
      <c r="K28" s="4"/>
    </row>
    <row r="29" spans="1:11" ht="16" x14ac:dyDescent="0.2">
      <c r="A29" s="269"/>
      <c r="B29" s="267"/>
      <c r="C29" s="269"/>
      <c r="D29" s="266" t="s">
        <v>10</v>
      </c>
      <c r="E29" s="266" t="s">
        <v>22</v>
      </c>
      <c r="F29" s="266" t="s">
        <v>23</v>
      </c>
      <c r="G29" s="266" t="s">
        <v>24</v>
      </c>
      <c r="H29" s="4"/>
      <c r="I29" s="4"/>
      <c r="J29" s="4"/>
      <c r="K29" s="4"/>
    </row>
    <row r="30" spans="1:11" ht="16" x14ac:dyDescent="0.2">
      <c r="A30" s="270"/>
      <c r="B30" s="270"/>
      <c r="C30" s="270"/>
      <c r="D30" s="270"/>
      <c r="E30" s="270"/>
      <c r="F30" s="270"/>
      <c r="G30" s="270"/>
      <c r="H30" s="4"/>
      <c r="I30" s="4"/>
      <c r="J30" s="4"/>
      <c r="K30" s="4"/>
    </row>
    <row r="31" spans="1:11" ht="16" x14ac:dyDescent="0.2">
      <c r="A31" s="253" t="str">
        <f>'Partner 1'!A1</f>
        <v xml:space="preserve"> ENOUGH Grant Partner Name</v>
      </c>
      <c r="B31" s="254"/>
      <c r="C31" s="255"/>
      <c r="D31" s="184">
        <f>'Partner 1'!$B$117</f>
        <v>0</v>
      </c>
      <c r="E31" s="184">
        <f>'Partner 1'!$C$117</f>
        <v>0</v>
      </c>
      <c r="F31" s="184">
        <f>'Partner 1'!$D$117</f>
        <v>0</v>
      </c>
      <c r="G31" s="185">
        <f t="shared" ref="G31:G48" si="0">SUM(D31:F31)</f>
        <v>0</v>
      </c>
      <c r="H31" s="4"/>
      <c r="I31" s="4"/>
      <c r="J31" s="4"/>
      <c r="K31" s="4"/>
    </row>
    <row r="32" spans="1:11" ht="16" x14ac:dyDescent="0.2">
      <c r="A32" s="253" t="str">
        <f>'Partner 2'!A1</f>
        <v xml:space="preserve"> ENOUGH Grant Partner Name</v>
      </c>
      <c r="B32" s="254"/>
      <c r="C32" s="255"/>
      <c r="D32" s="184">
        <f>'Partner 2'!$B$117</f>
        <v>0</v>
      </c>
      <c r="E32" s="184">
        <f>'Partner 2'!$C$117</f>
        <v>0</v>
      </c>
      <c r="F32" s="184">
        <f>'Partner 2'!$D$117</f>
        <v>0</v>
      </c>
      <c r="G32" s="185">
        <f t="shared" si="0"/>
        <v>0</v>
      </c>
      <c r="H32" s="4"/>
      <c r="I32" s="4"/>
      <c r="J32" s="4"/>
      <c r="K32" s="4"/>
    </row>
    <row r="33" spans="1:11" ht="16" x14ac:dyDescent="0.2">
      <c r="A33" s="253" t="str">
        <f>'Partner 3'!A1</f>
        <v xml:space="preserve"> ENOUGH Grant Partner Name</v>
      </c>
      <c r="B33" s="254"/>
      <c r="C33" s="255"/>
      <c r="D33" s="184">
        <f>'Partner 3'!$B$117</f>
        <v>0</v>
      </c>
      <c r="E33" s="184">
        <f>'Partner 3'!$C$117</f>
        <v>0</v>
      </c>
      <c r="F33" s="184">
        <f>'Partner 3'!$D$117</f>
        <v>0</v>
      </c>
      <c r="G33" s="185">
        <f t="shared" si="0"/>
        <v>0</v>
      </c>
      <c r="H33" s="4"/>
      <c r="I33" s="4"/>
      <c r="J33" s="4"/>
      <c r="K33" s="4"/>
    </row>
    <row r="34" spans="1:11" ht="16" x14ac:dyDescent="0.2">
      <c r="A34" s="253" t="str">
        <f>'Partner 4'!A1</f>
        <v xml:space="preserve"> ENOUGH Grant Partner Name</v>
      </c>
      <c r="B34" s="254"/>
      <c r="C34" s="255"/>
      <c r="D34" s="184">
        <f>'Partner 4'!$B$117</f>
        <v>0</v>
      </c>
      <c r="E34" s="184">
        <f>'Partner 4'!$C$117</f>
        <v>0</v>
      </c>
      <c r="F34" s="184">
        <f>'Partner 4'!$D$117</f>
        <v>0</v>
      </c>
      <c r="G34" s="185">
        <f t="shared" si="0"/>
        <v>0</v>
      </c>
      <c r="H34" s="4"/>
      <c r="I34" s="4"/>
      <c r="J34" s="4"/>
      <c r="K34" s="4"/>
    </row>
    <row r="35" spans="1:11" ht="16" x14ac:dyDescent="0.2">
      <c r="A35" s="253" t="str">
        <f>'Partner 5'!A1</f>
        <v xml:space="preserve"> ENOUGH Grant Partner Name</v>
      </c>
      <c r="B35" s="254"/>
      <c r="C35" s="255"/>
      <c r="D35" s="184">
        <f>'Partner 5'!$B$117</f>
        <v>0</v>
      </c>
      <c r="E35" s="184">
        <f>'Partner 5'!$C$117</f>
        <v>0</v>
      </c>
      <c r="F35" s="184">
        <f>'Partner 5'!$D$117</f>
        <v>0</v>
      </c>
      <c r="G35" s="185">
        <f t="shared" si="0"/>
        <v>0</v>
      </c>
      <c r="H35" s="4"/>
      <c r="I35" s="4"/>
      <c r="J35" s="4"/>
      <c r="K35" s="4"/>
    </row>
    <row r="36" spans="1:11" ht="16" x14ac:dyDescent="0.2">
      <c r="A36" s="253" t="str">
        <f>'Partner 6'!A1</f>
        <v xml:space="preserve"> ENOUGH Grant Partner Name</v>
      </c>
      <c r="B36" s="254"/>
      <c r="C36" s="255"/>
      <c r="D36" s="184">
        <f>'Partner 6'!$B$117</f>
        <v>0</v>
      </c>
      <c r="E36" s="184">
        <f>'Partner 6'!$C$117</f>
        <v>0</v>
      </c>
      <c r="F36" s="184">
        <f>'Partner 6'!$D$117</f>
        <v>0</v>
      </c>
      <c r="G36" s="185">
        <f t="shared" si="0"/>
        <v>0</v>
      </c>
      <c r="H36" s="4"/>
      <c r="I36" s="4"/>
      <c r="J36" s="4"/>
      <c r="K36" s="4"/>
    </row>
    <row r="37" spans="1:11" ht="16" x14ac:dyDescent="0.2">
      <c r="A37" s="253" t="str">
        <f>'Partner 7'!A1</f>
        <v xml:space="preserve"> ENOUGH Grant Partner Name</v>
      </c>
      <c r="B37" s="254"/>
      <c r="C37" s="255"/>
      <c r="D37" s="184">
        <f>'Partner 7'!$B$117</f>
        <v>0</v>
      </c>
      <c r="E37" s="184">
        <f>'Partner 7'!$C$117</f>
        <v>0</v>
      </c>
      <c r="F37" s="184">
        <f>'Partner 7'!$D$117</f>
        <v>0</v>
      </c>
      <c r="G37" s="185">
        <f t="shared" si="0"/>
        <v>0</v>
      </c>
      <c r="H37" s="4"/>
      <c r="I37" s="4"/>
      <c r="J37" s="4"/>
      <c r="K37" s="4"/>
    </row>
    <row r="38" spans="1:11" ht="16" x14ac:dyDescent="0.2">
      <c r="A38" s="253" t="str">
        <f>'Partner 8'!A1</f>
        <v xml:space="preserve"> ENOUGH Grant Partner Name</v>
      </c>
      <c r="B38" s="254"/>
      <c r="C38" s="255"/>
      <c r="D38" s="184">
        <f>'Partner 8'!$B$117</f>
        <v>0</v>
      </c>
      <c r="E38" s="184">
        <f>'Partner 8'!$C$117</f>
        <v>0</v>
      </c>
      <c r="F38" s="184">
        <f>'Partner 8'!$D$117</f>
        <v>0</v>
      </c>
      <c r="G38" s="185">
        <f t="shared" si="0"/>
        <v>0</v>
      </c>
      <c r="H38" s="4"/>
      <c r="I38" s="4"/>
      <c r="J38" s="4"/>
      <c r="K38" s="4"/>
    </row>
    <row r="39" spans="1:11" ht="16" x14ac:dyDescent="0.2">
      <c r="A39" s="253" t="str">
        <f>'Partner 9'!A1</f>
        <v xml:space="preserve"> ENOUGH Grant Partner Name</v>
      </c>
      <c r="B39" s="254"/>
      <c r="C39" s="255"/>
      <c r="D39" s="184">
        <f>'Partner 9'!$B$117</f>
        <v>0</v>
      </c>
      <c r="E39" s="184">
        <f>'Partner 9'!$C$117</f>
        <v>0</v>
      </c>
      <c r="F39" s="184">
        <f>'Partner 9'!$D$117</f>
        <v>0</v>
      </c>
      <c r="G39" s="185">
        <f t="shared" si="0"/>
        <v>0</v>
      </c>
      <c r="H39" s="4"/>
      <c r="I39" s="4"/>
      <c r="J39" s="4"/>
      <c r="K39" s="4"/>
    </row>
    <row r="40" spans="1:11" ht="16" x14ac:dyDescent="0.2">
      <c r="A40" s="253" t="str">
        <f>'Partner 10'!A1</f>
        <v xml:space="preserve"> ENOUGH Grant Partner Name</v>
      </c>
      <c r="B40" s="254"/>
      <c r="C40" s="255"/>
      <c r="D40" s="184">
        <f>'Partner 10'!$B$117</f>
        <v>0</v>
      </c>
      <c r="E40" s="184">
        <f>'Partner 10'!$C$117</f>
        <v>0</v>
      </c>
      <c r="F40" s="184">
        <f>'Partner 10'!$D$117</f>
        <v>0</v>
      </c>
      <c r="G40" s="185">
        <f t="shared" si="0"/>
        <v>0</v>
      </c>
      <c r="H40" s="4"/>
      <c r="I40" s="4"/>
      <c r="J40" s="4"/>
      <c r="K40" s="4"/>
    </row>
    <row r="41" spans="1:11" ht="16" x14ac:dyDescent="0.2">
      <c r="A41" s="253" t="str">
        <f>'Partner 11'!A1</f>
        <v xml:space="preserve"> ENOUGH Grant Partner Name</v>
      </c>
      <c r="B41" s="254"/>
      <c r="C41" s="255"/>
      <c r="D41" s="184">
        <f>'Partner 11'!$B$117</f>
        <v>0</v>
      </c>
      <c r="E41" s="184">
        <f>'Partner 11'!$C$117</f>
        <v>0</v>
      </c>
      <c r="F41" s="184">
        <f>'Partner 11'!$D$117</f>
        <v>0</v>
      </c>
      <c r="G41" s="185">
        <f t="shared" si="0"/>
        <v>0</v>
      </c>
      <c r="H41" s="4"/>
      <c r="I41" s="4"/>
      <c r="J41" s="4"/>
      <c r="K41" s="4"/>
    </row>
    <row r="42" spans="1:11" ht="16" x14ac:dyDescent="0.2">
      <c r="A42" s="253" t="str">
        <f>'Partner 12'!A1</f>
        <v xml:space="preserve"> ENOUGH Grant Partner Name</v>
      </c>
      <c r="B42" s="254"/>
      <c r="C42" s="255"/>
      <c r="D42" s="184">
        <f>'Partner 12'!$B$117</f>
        <v>0</v>
      </c>
      <c r="E42" s="184">
        <f>'Partner 12'!$C$117</f>
        <v>0</v>
      </c>
      <c r="F42" s="184">
        <f>'Partner 12'!$D$117</f>
        <v>0</v>
      </c>
      <c r="G42" s="185">
        <f t="shared" si="0"/>
        <v>0</v>
      </c>
      <c r="H42" s="4"/>
      <c r="I42" s="4"/>
      <c r="J42" s="4"/>
      <c r="K42" s="4"/>
    </row>
    <row r="43" spans="1:11" ht="16" x14ac:dyDescent="0.2">
      <c r="A43" s="253" t="str">
        <f>'Partner 13'!A1</f>
        <v xml:space="preserve"> ENOUGH Grant Partner Name</v>
      </c>
      <c r="B43" s="254"/>
      <c r="C43" s="255"/>
      <c r="D43" s="184">
        <f>'Partner 13'!$B$117</f>
        <v>0</v>
      </c>
      <c r="E43" s="184">
        <f>'Partner 13'!$C$117</f>
        <v>0</v>
      </c>
      <c r="F43" s="184">
        <f>'Partner 13'!$D$117</f>
        <v>0</v>
      </c>
      <c r="G43" s="185">
        <f t="shared" si="0"/>
        <v>0</v>
      </c>
      <c r="H43" s="4"/>
      <c r="I43" s="4"/>
      <c r="J43" s="4"/>
      <c r="K43" s="4"/>
    </row>
    <row r="44" spans="1:11" ht="16" x14ac:dyDescent="0.2">
      <c r="A44" s="253" t="str">
        <f>'Partner 14'!A1</f>
        <v xml:space="preserve"> ENOUGH Grant Partner Name</v>
      </c>
      <c r="B44" s="254"/>
      <c r="C44" s="255"/>
      <c r="D44" s="184">
        <f>'Partner 14'!$B$117</f>
        <v>0</v>
      </c>
      <c r="E44" s="184">
        <f>'Partner 14'!$C$117</f>
        <v>0</v>
      </c>
      <c r="F44" s="184">
        <f>'Partner 14'!$D$117</f>
        <v>0</v>
      </c>
      <c r="G44" s="185">
        <f t="shared" si="0"/>
        <v>0</v>
      </c>
      <c r="H44" s="4"/>
      <c r="I44" s="4"/>
      <c r="J44" s="4"/>
      <c r="K44" s="4"/>
    </row>
    <row r="45" spans="1:11" ht="16" x14ac:dyDescent="0.2">
      <c r="A45" s="253" t="str">
        <f>'Partner 15'!A1</f>
        <v xml:space="preserve"> ENOUGH Grant Partner Name</v>
      </c>
      <c r="B45" s="254"/>
      <c r="C45" s="255"/>
      <c r="D45" s="184">
        <f>'Partner 15'!$B$117</f>
        <v>0</v>
      </c>
      <c r="E45" s="184">
        <f>'Partner 15'!$C$117</f>
        <v>0</v>
      </c>
      <c r="F45" s="184">
        <f>'Partner 15'!$D$117</f>
        <v>0</v>
      </c>
      <c r="G45" s="185">
        <f t="shared" si="0"/>
        <v>0</v>
      </c>
      <c r="H45" s="4"/>
      <c r="I45" s="4"/>
      <c r="J45" s="4"/>
      <c r="K45" s="4"/>
    </row>
    <row r="46" spans="1:11" ht="16" x14ac:dyDescent="0.2">
      <c r="A46" s="253" t="str">
        <f>'Partner 16'!A1</f>
        <v xml:space="preserve"> ENOUGH Grant Partner Name</v>
      </c>
      <c r="B46" s="254"/>
      <c r="C46" s="255"/>
      <c r="D46" s="184">
        <f>'Partner 16'!$B$117</f>
        <v>0</v>
      </c>
      <c r="E46" s="184">
        <f>'Partner 16'!$C$117</f>
        <v>0</v>
      </c>
      <c r="F46" s="184">
        <f>'Partner 16'!$D$117</f>
        <v>0</v>
      </c>
      <c r="G46" s="185">
        <f t="shared" si="0"/>
        <v>0</v>
      </c>
      <c r="H46" s="4"/>
      <c r="I46" s="4"/>
      <c r="J46" s="4"/>
      <c r="K46" s="4"/>
    </row>
    <row r="47" spans="1:11" ht="16" x14ac:dyDescent="0.2">
      <c r="A47" s="253" t="str">
        <f>'Partner 17'!A1</f>
        <v xml:space="preserve"> ENOUGH Grant Partner Name</v>
      </c>
      <c r="B47" s="254"/>
      <c r="C47" s="255"/>
      <c r="D47" s="184">
        <f>'Partner 17'!$B$117</f>
        <v>0</v>
      </c>
      <c r="E47" s="184">
        <f>'Partner 17'!$C$117</f>
        <v>0</v>
      </c>
      <c r="F47" s="184">
        <f>'Partner 17'!$D$117</f>
        <v>0</v>
      </c>
      <c r="G47" s="185">
        <f t="shared" si="0"/>
        <v>0</v>
      </c>
      <c r="H47" s="4"/>
      <c r="I47" s="4"/>
      <c r="J47" s="4"/>
      <c r="K47" s="4"/>
    </row>
    <row r="48" spans="1:11" ht="16" x14ac:dyDescent="0.2">
      <c r="A48" s="253" t="str">
        <f>'Partner 18'!A1</f>
        <v xml:space="preserve"> ENOUGH Grant Partner Name</v>
      </c>
      <c r="B48" s="254"/>
      <c r="C48" s="255"/>
      <c r="D48" s="184">
        <f>'Partner 18'!$B$117</f>
        <v>0</v>
      </c>
      <c r="E48" s="184">
        <f>'Partner 18'!$C$117</f>
        <v>0</v>
      </c>
      <c r="F48" s="184">
        <f>'Partner 18'!$D$117</f>
        <v>0</v>
      </c>
      <c r="G48" s="185">
        <f t="shared" si="0"/>
        <v>0</v>
      </c>
      <c r="H48" s="4"/>
      <c r="I48" s="4"/>
      <c r="J48" s="4"/>
      <c r="K48" s="4"/>
    </row>
    <row r="49" spans="1:11" ht="16" x14ac:dyDescent="0.2">
      <c r="A49" s="186" t="s">
        <v>25</v>
      </c>
      <c r="B49" s="186"/>
      <c r="C49" s="186"/>
      <c r="D49" s="187">
        <f>SUM(D31:D48)</f>
        <v>0</v>
      </c>
      <c r="E49" s="187">
        <f>SUM(E31:E48)</f>
        <v>0</v>
      </c>
      <c r="F49" s="187">
        <f>SUM(F31:F48)</f>
        <v>0</v>
      </c>
      <c r="G49" s="187">
        <f>SUM(G31:G48)</f>
        <v>0</v>
      </c>
      <c r="H49" s="4"/>
      <c r="I49" s="4"/>
      <c r="J49" s="4"/>
      <c r="K49" s="4"/>
    </row>
    <row r="50" spans="1:11" ht="16" x14ac:dyDescent="0.2">
      <c r="A50" s="188"/>
      <c r="B50" s="188"/>
      <c r="C50" s="188"/>
      <c r="D50" s="189"/>
      <c r="E50" s="189"/>
      <c r="F50" s="189"/>
      <c r="G50" s="189"/>
      <c r="H50" s="4"/>
      <c r="I50" s="4"/>
      <c r="J50" s="4"/>
      <c r="K50" s="4"/>
    </row>
    <row r="51" spans="1:11" ht="16" x14ac:dyDescent="0.2">
      <c r="A51" s="188"/>
      <c r="B51" s="188"/>
      <c r="C51" s="188"/>
      <c r="D51" s="189"/>
      <c r="E51" s="189"/>
      <c r="F51" s="189"/>
      <c r="G51" s="189"/>
      <c r="H51" s="4"/>
      <c r="I51" s="4"/>
      <c r="J51" s="4"/>
      <c r="K51" s="4"/>
    </row>
    <row r="52" spans="1:11" ht="48" x14ac:dyDescent="0.2">
      <c r="A52" s="186" t="s">
        <v>154</v>
      </c>
      <c r="B52" s="186"/>
      <c r="C52" s="186" t="s">
        <v>158</v>
      </c>
      <c r="D52" s="190"/>
      <c r="E52" s="191"/>
      <c r="F52" s="191"/>
      <c r="G52" s="190"/>
      <c r="H52" s="4"/>
      <c r="I52" s="4"/>
      <c r="J52" s="4"/>
      <c r="K52" s="4"/>
    </row>
    <row r="53" spans="1:11" ht="16" x14ac:dyDescent="0.2">
      <c r="A53" s="188"/>
      <c r="B53" s="188"/>
      <c r="C53" s="192" t="str" cm="1">
        <f t="array" ref="C53">IFERROR(INDEX($H$53:$H$432,MATCH(0,INDEX(COUNTIF($C$52:C52,$H$53:$H$432)+($H$53:$H$432="")+($H$53:$H$432=0),0),0)),"")</f>
        <v/>
      </c>
      <c r="D53" s="193"/>
      <c r="E53" s="184" t="str">
        <f t="shared" ref="E53:E72" si="1">IF($C53="","",SUMIF($H$53:$H$432,$C53,$I$53:$I$432))</f>
        <v/>
      </c>
      <c r="F53" s="184" t="str">
        <f t="shared" ref="F53:F72" si="2">IF($C53="","",SUMIF($H$53:$H$432,$C53,$J$53:$J$432))</f>
        <v/>
      </c>
      <c r="G53" s="193" t="str">
        <f t="shared" ref="G53:G72" si="3">IF($C53="","",SUMIF($H$53:$H$432,$C53,$K$53:$K$432))</f>
        <v/>
      </c>
      <c r="H53" s="4">
        <f>IFERROR(INDEX('Community Quarterback'!$B$154:INDEX('Community Quarterback'!$B:$B,MATCH("TOTAL Non-ENOUGH Revenue*",'Community Quarterback'!$B:$B,0)-1),1),"")</f>
        <v>0</v>
      </c>
      <c r="I53" s="4">
        <f>IF($H53="","",IFERROR(INDEX('Community Quarterback'!$D$154:INDEX('Community Quarterback'!$D:$D,MATCH("TOTAL Non-ENOUGH Revenue*",'Community Quarterback'!$B:$B,0)-1),1),0))</f>
        <v>0</v>
      </c>
      <c r="J53" s="4">
        <f>IF($H53="","",IFERROR(INDEX('Community Quarterback'!$E$154:INDEX('Community Quarterback'!$E:$E,MATCH("TOTAL Non-ENOUGH Revenue*",'Community Quarterback'!$B:$B,0)-1),1),0))</f>
        <v>0</v>
      </c>
      <c r="K53" s="4">
        <f>IF($H53="","",IFERROR(INDEX('Community Quarterback'!$F$154:INDEX('Community Quarterback'!$F:$F,MATCH("TOTAL Non-ENOUGH Revenue*",'Community Quarterback'!$B:$B,0)-1),1),0))</f>
        <v>0</v>
      </c>
    </row>
    <row r="54" spans="1:11" ht="16" x14ac:dyDescent="0.2">
      <c r="A54" s="188"/>
      <c r="B54" s="188"/>
      <c r="C54" s="192" t="str" cm="1">
        <f t="array" ref="C54">IFERROR(INDEX($H$53:$H$432,MATCH(0,INDEX(COUNTIF($C$52:C53,$H$53:$H$432)+($H$53:$H$432="")+($H$53:$H$432=0),0),0)),"")</f>
        <v/>
      </c>
      <c r="D54" s="194"/>
      <c r="E54" s="184" t="str">
        <f t="shared" si="1"/>
        <v/>
      </c>
      <c r="F54" s="184" t="str">
        <f t="shared" si="2"/>
        <v/>
      </c>
      <c r="G54" s="194" t="str">
        <f t="shared" si="3"/>
        <v/>
      </c>
      <c r="H54" s="4">
        <f>IFERROR(INDEX('Community Quarterback'!$B$154:INDEX('Community Quarterback'!$B:$B,MATCH("TOTAL Non-ENOUGH Revenue*",'Community Quarterback'!$B:$B,0)-1),2),"")</f>
        <v>0</v>
      </c>
      <c r="I54" s="4">
        <f>IF($H54="","",IFERROR(INDEX('Community Quarterback'!$D$154:INDEX('Community Quarterback'!$D:$D,MATCH("TOTAL Non-ENOUGH Revenue*",'Community Quarterback'!$B:$B,0)-1),2),0))</f>
        <v>0</v>
      </c>
      <c r="J54" s="4">
        <f>IF($H54="","",IFERROR(INDEX('Community Quarterback'!$E$154:INDEX('Community Quarterback'!$E:$E,MATCH("TOTAL Non-ENOUGH Revenue*",'Community Quarterback'!$B:$B,0)-1),2),0))</f>
        <v>0</v>
      </c>
      <c r="K54" s="4">
        <f>IF($H54="","",IFERROR(INDEX('Community Quarterback'!$F$154:INDEX('Community Quarterback'!$F:$F,MATCH("TOTAL Non-ENOUGH Revenue*",'Community Quarterback'!$B:$B,0)-1),2),0))</f>
        <v>0</v>
      </c>
    </row>
    <row r="55" spans="1:11" ht="16" x14ac:dyDescent="0.2">
      <c r="A55" s="188"/>
      <c r="B55" s="188"/>
      <c r="C55" s="192" t="str" cm="1">
        <f t="array" ref="C55">IFERROR(INDEX($H$53:$H$432,MATCH(0,INDEX(COUNTIF($C$52:C54,$H$53:$H$432)+($H$53:$H$432="")+($H$53:$H$432=0),0),0)),"")</f>
        <v/>
      </c>
      <c r="D55" s="194"/>
      <c r="E55" s="184" t="str">
        <f t="shared" si="1"/>
        <v/>
      </c>
      <c r="F55" s="184" t="str">
        <f t="shared" si="2"/>
        <v/>
      </c>
      <c r="G55" s="194" t="str">
        <f t="shared" si="3"/>
        <v/>
      </c>
      <c r="H55" s="4">
        <f>IFERROR(INDEX('Community Quarterback'!$B$154:INDEX('Community Quarterback'!$B:$B,MATCH("TOTAL Non-ENOUGH Revenue*",'Community Quarterback'!$B:$B,0)-1),3),"")</f>
        <v>0</v>
      </c>
      <c r="I55" s="4">
        <f>IF($H55="","",IFERROR(INDEX('Community Quarterback'!$D$154:INDEX('Community Quarterback'!$D:$D,MATCH("TOTAL Non-ENOUGH Revenue*",'Community Quarterback'!$B:$B,0)-1),3),0))</f>
        <v>0</v>
      </c>
      <c r="J55" s="4">
        <f>IF($H55="","",IFERROR(INDEX('Community Quarterback'!$E$154:INDEX('Community Quarterback'!$E:$E,MATCH("TOTAL Non-ENOUGH Revenue*",'Community Quarterback'!$B:$B,0)-1),3),0))</f>
        <v>0</v>
      </c>
      <c r="K55" s="4">
        <f>IF($H55="","",IFERROR(INDEX('Community Quarterback'!$F$154:INDEX('Community Quarterback'!$F:$F,MATCH("TOTAL Non-ENOUGH Revenue*",'Community Quarterback'!$B:$B,0)-1),3),0))</f>
        <v>0</v>
      </c>
    </row>
    <row r="56" spans="1:11" ht="16" x14ac:dyDescent="0.2">
      <c r="A56" s="188"/>
      <c r="B56" s="188"/>
      <c r="C56" s="192" t="str" cm="1">
        <f t="array" ref="C56">IFERROR(INDEX($H$53:$H$432,MATCH(0,INDEX(COUNTIF($C$52:C55,$H$53:$H$432)+($H$53:$H$432="")+($H$53:$H$432=0),0),0)),"")</f>
        <v/>
      </c>
      <c r="D56" s="194"/>
      <c r="E56" s="184" t="str">
        <f t="shared" si="1"/>
        <v/>
      </c>
      <c r="F56" s="184" t="str">
        <f t="shared" si="2"/>
        <v/>
      </c>
      <c r="G56" s="194" t="str">
        <f t="shared" si="3"/>
        <v/>
      </c>
      <c r="H56" s="4">
        <f>IFERROR(INDEX('Community Quarterback'!$B$154:INDEX('Community Quarterback'!$B:$B,MATCH("TOTAL Non-ENOUGH Revenue*",'Community Quarterback'!$B:$B,0)-1),4),"")</f>
        <v>0</v>
      </c>
      <c r="I56" s="4">
        <f>IF($H56="","",IFERROR(INDEX('Community Quarterback'!$D$154:INDEX('Community Quarterback'!$D:$D,MATCH("TOTAL Non-ENOUGH Revenue*",'Community Quarterback'!$B:$B,0)-1),4),0))</f>
        <v>0</v>
      </c>
      <c r="J56" s="4">
        <f>IF($H56="","",IFERROR(INDEX('Community Quarterback'!$E$154:INDEX('Community Quarterback'!$E:$E,MATCH("TOTAL Non-ENOUGH Revenue*",'Community Quarterback'!$B:$B,0)-1),4),0))</f>
        <v>0</v>
      </c>
      <c r="K56" s="4">
        <f>IF($H56="","",IFERROR(INDEX('Community Quarterback'!$F$154:INDEX('Community Quarterback'!$F:$F,MATCH("TOTAL Non-ENOUGH Revenue*",'Community Quarterback'!$B:$B,0)-1),4),0))</f>
        <v>0</v>
      </c>
    </row>
    <row r="57" spans="1:11" ht="16" x14ac:dyDescent="0.2">
      <c r="A57" s="188"/>
      <c r="B57" s="188"/>
      <c r="C57" s="192" t="str" cm="1">
        <f t="array" ref="C57">IFERROR(INDEX($H$53:$H$432,MATCH(0,INDEX(COUNTIF($C$52:C56,$H$53:$H$432)+($H$53:$H$432="")+($H$53:$H$432=0),0),0)),"")</f>
        <v/>
      </c>
      <c r="D57" s="194"/>
      <c r="E57" s="184" t="str">
        <f t="shared" si="1"/>
        <v/>
      </c>
      <c r="F57" s="184" t="str">
        <f t="shared" si="2"/>
        <v/>
      </c>
      <c r="G57" s="194" t="str">
        <f t="shared" si="3"/>
        <v/>
      </c>
      <c r="H57" s="4">
        <f>IFERROR(INDEX('Community Quarterback'!$B$154:INDEX('Community Quarterback'!$B:$B,MATCH("TOTAL Non-ENOUGH Revenue*",'Community Quarterback'!$B:$B,0)-1),5),"")</f>
        <v>0</v>
      </c>
      <c r="I57" s="4">
        <f>IF($H57="","",IFERROR(INDEX('Community Quarterback'!$D$154:INDEX('Community Quarterback'!$D:$D,MATCH("TOTAL Non-ENOUGH Revenue*",'Community Quarterback'!$B:$B,0)-1),5),0))</f>
        <v>0</v>
      </c>
      <c r="J57" s="4">
        <f>IF($H57="","",IFERROR(INDEX('Community Quarterback'!$E$154:INDEX('Community Quarterback'!$E:$E,MATCH("TOTAL Non-ENOUGH Revenue*",'Community Quarterback'!$B:$B,0)-1),5),0))</f>
        <v>0</v>
      </c>
      <c r="K57" s="4">
        <f>IF($H57="","",IFERROR(INDEX('Community Quarterback'!$F$154:INDEX('Community Quarterback'!$F:$F,MATCH("TOTAL Non-ENOUGH Revenue*",'Community Quarterback'!$B:$B,0)-1),5),0))</f>
        <v>0</v>
      </c>
    </row>
    <row r="58" spans="1:11" ht="16" x14ac:dyDescent="0.2">
      <c r="A58" s="195"/>
      <c r="B58" s="195"/>
      <c r="C58" s="196" t="str" cm="1">
        <f t="array" ref="C58">IFERROR(INDEX($H$53:$H$432,MATCH(0,INDEX(COUNTIF($C$52:C57,$H$53:$H$432)+($H$53:$H$432="")+($H$53:$H$432=0),0),0)),"")</f>
        <v/>
      </c>
      <c r="D58" s="197"/>
      <c r="E58" s="198" t="str">
        <f t="shared" si="1"/>
        <v/>
      </c>
      <c r="F58" s="198" t="str">
        <f t="shared" si="2"/>
        <v/>
      </c>
      <c r="G58" s="197" t="str">
        <f t="shared" si="3"/>
        <v/>
      </c>
      <c r="H58" s="4">
        <f>IFERROR(INDEX('Community Quarterback'!$B$154:INDEX('Community Quarterback'!$B:$B,MATCH("TOTAL Non-ENOUGH Revenue*",'Community Quarterback'!$B:$B,0)-1),6),"")</f>
        <v>0</v>
      </c>
      <c r="I58" s="4">
        <f>IF($H58="","",IFERROR(INDEX('Community Quarterback'!$D$154:INDEX('Community Quarterback'!$D:$D,MATCH("TOTAL Non-ENOUGH Revenue*",'Community Quarterback'!$B:$B,0)-1),6),0))</f>
        <v>0</v>
      </c>
      <c r="J58" s="4">
        <f>IF($H58="","",IFERROR(INDEX('Community Quarterback'!$E$154:INDEX('Community Quarterback'!$E:$E,MATCH("TOTAL Non-ENOUGH Revenue*",'Community Quarterback'!$B:$B,0)-1),6),0))</f>
        <v>0</v>
      </c>
      <c r="K58" s="4">
        <f>IF($H58="","",IFERROR(INDEX('Community Quarterback'!$F$154:INDEX('Community Quarterback'!$F:$F,MATCH("TOTAL Non-ENOUGH Revenue*",'Community Quarterback'!$B:$B,0)-1),6),0))</f>
        <v>0</v>
      </c>
    </row>
    <row r="59" spans="1:11" ht="16" x14ac:dyDescent="0.2">
      <c r="A59" s="195"/>
      <c r="B59" s="195"/>
      <c r="C59" s="196" t="str" cm="1">
        <f t="array" ref="C59">IFERROR(INDEX($H$53:$H$432,MATCH(0,INDEX(COUNTIF($C$52:C58,$H$53:$H$432)+($H$53:$H$432="")+($H$53:$H$432=0),0),0)),"")</f>
        <v/>
      </c>
      <c r="D59" s="197"/>
      <c r="E59" s="198" t="str">
        <f t="shared" si="1"/>
        <v/>
      </c>
      <c r="F59" s="198" t="str">
        <f t="shared" si="2"/>
        <v/>
      </c>
      <c r="G59" s="197" t="str">
        <f t="shared" si="3"/>
        <v/>
      </c>
      <c r="H59" s="4">
        <f>IFERROR(INDEX('Community Quarterback'!$B$154:INDEX('Community Quarterback'!$B:$B,MATCH("TOTAL Non-ENOUGH Revenue*",'Community Quarterback'!$B:$B,0)-1),7),"")</f>
        <v>0</v>
      </c>
      <c r="I59" s="4">
        <f>IF($H59="","",IFERROR(INDEX('Community Quarterback'!$D$154:INDEX('Community Quarterback'!$D:$D,MATCH("TOTAL Non-ENOUGH Revenue*",'Community Quarterback'!$B:$B,0)-1),7),0))</f>
        <v>0</v>
      </c>
      <c r="J59" s="4">
        <f>IF($H59="","",IFERROR(INDEX('Community Quarterback'!$E$154:INDEX('Community Quarterback'!$E:$E,MATCH("TOTAL Non-ENOUGH Revenue*",'Community Quarterback'!$B:$B,0)-1),7),0))</f>
        <v>0</v>
      </c>
      <c r="K59" s="4">
        <f>IF($H59="","",IFERROR(INDEX('Community Quarterback'!$F$154:INDEX('Community Quarterback'!$F:$F,MATCH("TOTAL Non-ENOUGH Revenue*",'Community Quarterback'!$B:$B,0)-1),7),0))</f>
        <v>0</v>
      </c>
    </row>
    <row r="60" spans="1:11" ht="16" x14ac:dyDescent="0.2">
      <c r="A60" s="195"/>
      <c r="B60" s="195"/>
      <c r="C60" s="196" t="str" cm="1">
        <f t="array" ref="C60">IFERROR(INDEX($H$53:$H$432,MATCH(0,INDEX(COUNTIF($C$52:C59,$H$53:$H$432)+($H$53:$H$432="")+($H$53:$H$432=0),0),0)),"")</f>
        <v/>
      </c>
      <c r="D60" s="197"/>
      <c r="E60" s="198" t="str">
        <f t="shared" si="1"/>
        <v/>
      </c>
      <c r="F60" s="198" t="str">
        <f t="shared" si="2"/>
        <v/>
      </c>
      <c r="G60" s="197" t="str">
        <f t="shared" si="3"/>
        <v/>
      </c>
      <c r="H60" s="4">
        <f>IFERROR(INDEX('Community Quarterback'!$B$154:INDEX('Community Quarterback'!$B:$B,MATCH("TOTAL Non-ENOUGH Revenue*",'Community Quarterback'!$B:$B,0)-1),8),"")</f>
        <v>0</v>
      </c>
      <c r="I60" s="4">
        <f>IF($H60="","",IFERROR(INDEX('Community Quarterback'!$D$154:INDEX('Community Quarterback'!$D:$D,MATCH("TOTAL Non-ENOUGH Revenue*",'Community Quarterback'!$B:$B,0)-1),8),0))</f>
        <v>0</v>
      </c>
      <c r="J60" s="4">
        <f>IF($H60="","",IFERROR(INDEX('Community Quarterback'!$E$154:INDEX('Community Quarterback'!$E:$E,MATCH("TOTAL Non-ENOUGH Revenue*",'Community Quarterback'!$B:$B,0)-1),8),0))</f>
        <v>0</v>
      </c>
      <c r="K60" s="4">
        <f>IF($H60="","",IFERROR(INDEX('Community Quarterback'!$F$154:INDEX('Community Quarterback'!$F:$F,MATCH("TOTAL Non-ENOUGH Revenue*",'Community Quarterback'!$B:$B,0)-1),8),0))</f>
        <v>0</v>
      </c>
    </row>
    <row r="61" spans="1:11" ht="16" x14ac:dyDescent="0.2">
      <c r="A61" s="195"/>
      <c r="B61" s="195"/>
      <c r="C61" s="196" t="str" cm="1">
        <f t="array" ref="C61">IFERROR(INDEX($H$53:$H$432,MATCH(0,INDEX(COUNTIF($C$52:C60,$H$53:$H$432)+($H$53:$H$432="")+($H$53:$H$432=0),0),0)),"")</f>
        <v/>
      </c>
      <c r="D61" s="197"/>
      <c r="E61" s="198" t="str">
        <f t="shared" si="1"/>
        <v/>
      </c>
      <c r="F61" s="198" t="str">
        <f t="shared" si="2"/>
        <v/>
      </c>
      <c r="G61" s="197" t="str">
        <f t="shared" si="3"/>
        <v/>
      </c>
      <c r="H61" s="4">
        <f>IFERROR(INDEX('Community Quarterback'!$B$154:INDEX('Community Quarterback'!$B:$B,MATCH("TOTAL Non-ENOUGH Revenue*",'Community Quarterback'!$B:$B,0)-1),9),"")</f>
        <v>0</v>
      </c>
      <c r="I61" s="4">
        <f>IF($H61="","",IFERROR(INDEX('Community Quarterback'!$D$154:INDEX('Community Quarterback'!$D:$D,MATCH("TOTAL Non-ENOUGH Revenue*",'Community Quarterback'!$B:$B,0)-1),9),0))</f>
        <v>0</v>
      </c>
      <c r="J61" s="4">
        <f>IF($H61="","",IFERROR(INDEX('Community Quarterback'!$E$154:INDEX('Community Quarterback'!$E:$E,MATCH("TOTAL Non-ENOUGH Revenue*",'Community Quarterback'!$B:$B,0)-1),9),0))</f>
        <v>0</v>
      </c>
      <c r="K61" s="4">
        <f>IF($H61="","",IFERROR(INDEX('Community Quarterback'!$F$154:INDEX('Community Quarterback'!$F:$F,MATCH("TOTAL Non-ENOUGH Revenue*",'Community Quarterback'!$B:$B,0)-1),9),0))</f>
        <v>0</v>
      </c>
    </row>
    <row r="62" spans="1:11" ht="16" x14ac:dyDescent="0.2">
      <c r="A62" s="195"/>
      <c r="B62" s="195"/>
      <c r="C62" s="196" t="str" cm="1">
        <f t="array" ref="C62">IFERROR(INDEX($H$53:$H$432,MATCH(0,INDEX(COUNTIF($C$52:C61,$H$53:$H$432)+($H$53:$H$432="")+($H$53:$H$432=0),0),0)),"")</f>
        <v/>
      </c>
      <c r="D62" s="197"/>
      <c r="E62" s="198" t="str">
        <f t="shared" si="1"/>
        <v/>
      </c>
      <c r="F62" s="198" t="str">
        <f t="shared" si="2"/>
        <v/>
      </c>
      <c r="G62" s="197" t="str">
        <f t="shared" si="3"/>
        <v/>
      </c>
      <c r="H62" s="4">
        <f>IFERROR(INDEX('Community Quarterback'!$B$154:INDEX('Community Quarterback'!$B:$B,MATCH("TOTAL Non-ENOUGH Revenue*",'Community Quarterback'!$B:$B,0)-1),10),"")</f>
        <v>0</v>
      </c>
      <c r="I62" s="4">
        <f>IF($H62="","",IFERROR(INDEX('Community Quarterback'!$D$154:INDEX('Community Quarterback'!$D:$D,MATCH("TOTAL Non-ENOUGH Revenue*",'Community Quarterback'!$B:$B,0)-1),10),0))</f>
        <v>0</v>
      </c>
      <c r="J62" s="4">
        <f>IF($H62="","",IFERROR(INDEX('Community Quarterback'!$E$154:INDEX('Community Quarterback'!$E:$E,MATCH("TOTAL Non-ENOUGH Revenue*",'Community Quarterback'!$B:$B,0)-1),10),0))</f>
        <v>0</v>
      </c>
      <c r="K62" s="4">
        <f>IF($H62="","",IFERROR(INDEX('Community Quarterback'!$F$154:INDEX('Community Quarterback'!$F:$F,MATCH("TOTAL Non-ENOUGH Revenue*",'Community Quarterback'!$B:$B,0)-1),10),0))</f>
        <v>0</v>
      </c>
    </row>
    <row r="63" spans="1:11" ht="16" x14ac:dyDescent="0.2">
      <c r="A63" s="195"/>
      <c r="B63" s="195"/>
      <c r="C63" s="196" t="str" cm="1">
        <f t="array" ref="C63">IFERROR(INDEX($H$53:$H$432,MATCH(0,INDEX(COUNTIF($C$52:C62,$H$53:$H$432)+($H$53:$H$432="")+($H$53:$H$432=0),0),0)),"")</f>
        <v/>
      </c>
      <c r="D63" s="197"/>
      <c r="E63" s="198" t="str">
        <f t="shared" si="1"/>
        <v/>
      </c>
      <c r="F63" s="198" t="str">
        <f t="shared" si="2"/>
        <v/>
      </c>
      <c r="G63" s="197" t="str">
        <f t="shared" si="3"/>
        <v/>
      </c>
      <c r="H63" s="4">
        <f>IFERROR(INDEX('Community Quarterback'!$B$154:INDEX('Community Quarterback'!$B:$B,MATCH("TOTAL Non-ENOUGH Revenue*",'Community Quarterback'!$B:$B,0)-1),11),"")</f>
        <v>0</v>
      </c>
      <c r="I63" s="4">
        <f>IF($H63="","",IFERROR(INDEX('Community Quarterback'!$D$154:INDEX('Community Quarterback'!$D:$D,MATCH("TOTAL Non-ENOUGH Revenue*",'Community Quarterback'!$B:$B,0)-1),11),0))</f>
        <v>0</v>
      </c>
      <c r="J63" s="4">
        <f>IF($H63="","",IFERROR(INDEX('Community Quarterback'!$E$154:INDEX('Community Quarterback'!$E:$E,MATCH("TOTAL Non-ENOUGH Revenue*",'Community Quarterback'!$B:$B,0)-1),11),0))</f>
        <v>0</v>
      </c>
      <c r="K63" s="4">
        <f>IF($H63="","",IFERROR(INDEX('Community Quarterback'!$F$154:INDEX('Community Quarterback'!$F:$F,MATCH("TOTAL Non-ENOUGH Revenue*",'Community Quarterback'!$B:$B,0)-1),11),0))</f>
        <v>0</v>
      </c>
    </row>
    <row r="64" spans="1:11" ht="16" x14ac:dyDescent="0.2">
      <c r="A64" s="195"/>
      <c r="B64" s="195"/>
      <c r="C64" s="196" t="str" cm="1">
        <f t="array" ref="C64">IFERROR(INDEX($H$53:$H$432,MATCH(0,INDEX(COUNTIF($C$52:C63,$H$53:$H$432)+($H$53:$H$432="")+($H$53:$H$432=0),0),0)),"")</f>
        <v/>
      </c>
      <c r="D64" s="197"/>
      <c r="E64" s="198" t="str">
        <f t="shared" si="1"/>
        <v/>
      </c>
      <c r="F64" s="198" t="str">
        <f t="shared" si="2"/>
        <v/>
      </c>
      <c r="G64" s="197" t="str">
        <f t="shared" si="3"/>
        <v/>
      </c>
      <c r="H64" s="4">
        <f>IFERROR(INDEX('Community Quarterback'!$B$154:INDEX('Community Quarterback'!$B:$B,MATCH("TOTAL Non-ENOUGH Revenue*",'Community Quarterback'!$B:$B,0)-1),12),"")</f>
        <v>0</v>
      </c>
      <c r="I64" s="4">
        <f>IF($H64="","",IFERROR(INDEX('Community Quarterback'!$D$154:INDEX('Community Quarterback'!$D:$D,MATCH("TOTAL Non-ENOUGH Revenue*",'Community Quarterback'!$B:$B,0)-1),12),0))</f>
        <v>0</v>
      </c>
      <c r="J64" s="4">
        <f>IF($H64="","",IFERROR(INDEX('Community Quarterback'!$E$154:INDEX('Community Quarterback'!$E:$E,MATCH("TOTAL Non-ENOUGH Revenue*",'Community Quarterback'!$B:$B,0)-1),12),0))</f>
        <v>0</v>
      </c>
      <c r="K64" s="4">
        <f>IF($H64="","",IFERROR(INDEX('Community Quarterback'!$F$154:INDEX('Community Quarterback'!$F:$F,MATCH("TOTAL Non-ENOUGH Revenue*",'Community Quarterback'!$B:$B,0)-1),12),0))</f>
        <v>0</v>
      </c>
    </row>
    <row r="65" spans="1:11" ht="16" x14ac:dyDescent="0.2">
      <c r="A65" s="195"/>
      <c r="B65" s="195"/>
      <c r="C65" s="196" t="str" cm="1">
        <f t="array" ref="C65">IFERROR(INDEX($H$53:$H$432,MATCH(0,INDEX(COUNTIF($C$52:C64,$H$53:$H$432)+($H$53:$H$432="")+($H$53:$H$432=0),0),0)),"")</f>
        <v/>
      </c>
      <c r="D65" s="197"/>
      <c r="E65" s="198" t="str">
        <f t="shared" si="1"/>
        <v/>
      </c>
      <c r="F65" s="198" t="str">
        <f t="shared" si="2"/>
        <v/>
      </c>
      <c r="G65" s="197" t="str">
        <f t="shared" si="3"/>
        <v/>
      </c>
      <c r="H65" s="4">
        <f>IFERROR(INDEX('Community Quarterback'!$B$154:INDEX('Community Quarterback'!$B:$B,MATCH("TOTAL Non-ENOUGH Revenue*",'Community Quarterback'!$B:$B,0)-1),13),"")</f>
        <v>0</v>
      </c>
      <c r="I65" s="4">
        <f>IF($H65="","",IFERROR(INDEX('Community Quarterback'!$D$154:INDEX('Community Quarterback'!$D:$D,MATCH("TOTAL Non-ENOUGH Revenue*",'Community Quarterback'!$B:$B,0)-1),13),0))</f>
        <v>0</v>
      </c>
      <c r="J65" s="4">
        <f>IF($H65="","",IFERROR(INDEX('Community Quarterback'!$E$154:INDEX('Community Quarterback'!$E:$E,MATCH("TOTAL Non-ENOUGH Revenue*",'Community Quarterback'!$B:$B,0)-1),13),0))</f>
        <v>0</v>
      </c>
      <c r="K65" s="4">
        <f>IF($H65="","",IFERROR(INDEX('Community Quarterback'!$F$154:INDEX('Community Quarterback'!$F:$F,MATCH("TOTAL Non-ENOUGH Revenue*",'Community Quarterback'!$B:$B,0)-1),13),0))</f>
        <v>0</v>
      </c>
    </row>
    <row r="66" spans="1:11" ht="16" x14ac:dyDescent="0.2">
      <c r="A66" s="195"/>
      <c r="B66" s="195"/>
      <c r="C66" s="196" t="str" cm="1">
        <f t="array" ref="C66">IFERROR(INDEX($H$53:$H$432,MATCH(0,INDEX(COUNTIF($C$52:C65,$H$53:$H$432)+($H$53:$H$432="")+($H$53:$H$432=0),0),0)),"")</f>
        <v/>
      </c>
      <c r="D66" s="197"/>
      <c r="E66" s="198" t="str">
        <f t="shared" si="1"/>
        <v/>
      </c>
      <c r="F66" s="198" t="str">
        <f t="shared" si="2"/>
        <v/>
      </c>
      <c r="G66" s="197" t="str">
        <f t="shared" si="3"/>
        <v/>
      </c>
      <c r="H66" s="4">
        <f>IFERROR(INDEX('Community Quarterback'!$B$154:INDEX('Community Quarterback'!$B:$B,MATCH("TOTAL Non-ENOUGH Revenue*",'Community Quarterback'!$B:$B,0)-1),14),"")</f>
        <v>0</v>
      </c>
      <c r="I66" s="4">
        <f>IF($H66="","",IFERROR(INDEX('Community Quarterback'!$D$154:INDEX('Community Quarterback'!$D:$D,MATCH("TOTAL Non-ENOUGH Revenue*",'Community Quarterback'!$B:$B,0)-1),14),0))</f>
        <v>0</v>
      </c>
      <c r="J66" s="4">
        <f>IF($H66="","",IFERROR(INDEX('Community Quarterback'!$E$154:INDEX('Community Quarterback'!$E:$E,MATCH("TOTAL Non-ENOUGH Revenue*",'Community Quarterback'!$B:$B,0)-1),14),0))</f>
        <v>0</v>
      </c>
      <c r="K66" s="4">
        <f>IF($H66="","",IFERROR(INDEX('Community Quarterback'!$F$154:INDEX('Community Quarterback'!$F:$F,MATCH("TOTAL Non-ENOUGH Revenue*",'Community Quarterback'!$B:$B,0)-1),14),0))</f>
        <v>0</v>
      </c>
    </row>
    <row r="67" spans="1:11" ht="16" x14ac:dyDescent="0.2">
      <c r="A67" s="195"/>
      <c r="B67" s="195"/>
      <c r="C67" s="196" t="str" cm="1">
        <f t="array" ref="C67">IFERROR(INDEX($H$53:$H$432,MATCH(0,INDEX(COUNTIF($C$52:C66,$H$53:$H$432)+($H$53:$H$432="")+($H$53:$H$432=0),0),0)),"")</f>
        <v/>
      </c>
      <c r="D67" s="197"/>
      <c r="E67" s="198" t="str">
        <f t="shared" si="1"/>
        <v/>
      </c>
      <c r="F67" s="198" t="str">
        <f t="shared" si="2"/>
        <v/>
      </c>
      <c r="G67" s="197" t="str">
        <f t="shared" si="3"/>
        <v/>
      </c>
      <c r="H67" s="4">
        <f>IFERROR(INDEX('Community Quarterback'!$B$154:INDEX('Community Quarterback'!$B:$B,MATCH("TOTAL Non-ENOUGH Revenue*",'Community Quarterback'!$B:$B,0)-1),15),"")</f>
        <v>0</v>
      </c>
      <c r="I67" s="4">
        <f>IF($H67="","",IFERROR(INDEX('Community Quarterback'!$D$154:INDEX('Community Quarterback'!$D:$D,MATCH("TOTAL Non-ENOUGH Revenue*",'Community Quarterback'!$B:$B,0)-1),15),0))</f>
        <v>0</v>
      </c>
      <c r="J67" s="4">
        <f>IF($H67="","",IFERROR(INDEX('Community Quarterback'!$E$154:INDEX('Community Quarterback'!$E:$E,MATCH("TOTAL Non-ENOUGH Revenue*",'Community Quarterback'!$B:$B,0)-1),15),0))</f>
        <v>0</v>
      </c>
      <c r="K67" s="4">
        <f>IF($H67="","",IFERROR(INDEX('Community Quarterback'!$F$154:INDEX('Community Quarterback'!$F:$F,MATCH("TOTAL Non-ENOUGH Revenue*",'Community Quarterback'!$B:$B,0)-1),15),0))</f>
        <v>0</v>
      </c>
    </row>
    <row r="68" spans="1:11" ht="17" x14ac:dyDescent="0.2">
      <c r="C68" s="196" t="str" cm="1">
        <f t="array" ref="C68">IFERROR(INDEX($H$53:$H$432,MATCH(0,INDEX(COUNTIF($C$52:C67,$H$53:$H$432)+($H$53:$H$432="")+($H$53:$H$432=0),0),0)),"")</f>
        <v/>
      </c>
      <c r="D68" s="197"/>
      <c r="E68" s="198" t="str">
        <f t="shared" si="1"/>
        <v/>
      </c>
      <c r="F68" s="198" t="str">
        <f t="shared" si="2"/>
        <v/>
      </c>
      <c r="G68" s="197" t="str">
        <f t="shared" si="3"/>
        <v/>
      </c>
      <c r="H68" s="4" t="str">
        <f>IFERROR(INDEX('Community Quarterback'!$B$154:INDEX('Community Quarterback'!$B:$B,MATCH("TOTAL Non-ENOUGH Revenue*",'Community Quarterback'!$B:$B,0)-1),16),"")</f>
        <v/>
      </c>
      <c r="I68" s="4" t="str">
        <f>IF($H68="","",IFERROR(INDEX('Community Quarterback'!$D$154:INDEX('Community Quarterback'!$D:$D,MATCH("TOTAL Non-ENOUGH Revenue*",'Community Quarterback'!$B:$B,0)-1),16),0))</f>
        <v/>
      </c>
      <c r="J68" s="4" t="str">
        <f>IF($H68="","",IFERROR(INDEX('Community Quarterback'!$E$154:INDEX('Community Quarterback'!$E:$E,MATCH("TOTAL Non-ENOUGH Revenue*",'Community Quarterback'!$B:$B,0)-1),16),0))</f>
        <v/>
      </c>
      <c r="K68" s="4" t="str">
        <f>IF($H68="","",IFERROR(INDEX('Community Quarterback'!$F$154:INDEX('Community Quarterback'!$F:$F,MATCH("TOTAL Non-ENOUGH Revenue*",'Community Quarterback'!$B:$B,0)-1),16),0))</f>
        <v/>
      </c>
    </row>
    <row r="69" spans="1:11" ht="17" x14ac:dyDescent="0.2">
      <c r="C69" s="196" t="str" cm="1">
        <f t="array" ref="C69">IFERROR(INDEX($H$53:$H$432,MATCH(0,INDEX(COUNTIF($C$52:C68,$H$53:$H$432)+($H$53:$H$432="")+($H$53:$H$432=0),0),0)),"")</f>
        <v/>
      </c>
      <c r="D69" s="197"/>
      <c r="E69" s="198" t="str">
        <f t="shared" si="1"/>
        <v/>
      </c>
      <c r="F69" s="198" t="str">
        <f t="shared" si="2"/>
        <v/>
      </c>
      <c r="G69" s="197" t="str">
        <f t="shared" si="3"/>
        <v/>
      </c>
      <c r="H69" s="4" t="str">
        <f>IFERROR(INDEX('Community Quarterback'!$B$154:INDEX('Community Quarterback'!$B:$B,MATCH("TOTAL Non-ENOUGH Revenue*",'Community Quarterback'!$B:$B,0)-1),17),"")</f>
        <v/>
      </c>
      <c r="I69" s="4" t="str">
        <f>IF($H69="","",IFERROR(INDEX('Community Quarterback'!$D$154:INDEX('Community Quarterback'!$D:$D,MATCH("TOTAL Non-ENOUGH Revenue*",'Community Quarterback'!$B:$B,0)-1),17),0))</f>
        <v/>
      </c>
      <c r="J69" s="4" t="str">
        <f>IF($H69="","",IFERROR(INDEX('Community Quarterback'!$E$154:INDEX('Community Quarterback'!$E:$E,MATCH("TOTAL Non-ENOUGH Revenue*",'Community Quarterback'!$B:$B,0)-1),17),0))</f>
        <v/>
      </c>
      <c r="K69" s="4" t="str">
        <f>IF($H69="","",IFERROR(INDEX('Community Quarterback'!$F$154:INDEX('Community Quarterback'!$F:$F,MATCH("TOTAL Non-ENOUGH Revenue*",'Community Quarterback'!$B:$B,0)-1),17),0))</f>
        <v/>
      </c>
    </row>
    <row r="70" spans="1:11" ht="17" x14ac:dyDescent="0.2">
      <c r="C70" s="196" t="str" cm="1">
        <f t="array" ref="C70">IFERROR(INDEX($H$53:$H$432,MATCH(0,INDEX(COUNTIF($C$52:C69,$H$53:$H$432)+($H$53:$H$432="")+($H$53:$H$432=0),0),0)),"")</f>
        <v/>
      </c>
      <c r="D70" s="197"/>
      <c r="E70" s="198" t="str">
        <f t="shared" si="1"/>
        <v/>
      </c>
      <c r="F70" s="198" t="str">
        <f t="shared" si="2"/>
        <v/>
      </c>
      <c r="G70" s="197" t="str">
        <f t="shared" si="3"/>
        <v/>
      </c>
      <c r="H70" s="4" t="str">
        <f>IFERROR(INDEX('Community Quarterback'!$B$154:INDEX('Community Quarterback'!$B:$B,MATCH("TOTAL Non-ENOUGH Revenue*",'Community Quarterback'!$B:$B,0)-1),18),"")</f>
        <v/>
      </c>
      <c r="I70" s="4" t="str">
        <f>IF($H70="","",IFERROR(INDEX('Community Quarterback'!$D$154:INDEX('Community Quarterback'!$D:$D,MATCH("TOTAL Non-ENOUGH Revenue*",'Community Quarterback'!$B:$B,0)-1),18),0))</f>
        <v/>
      </c>
      <c r="J70" s="4" t="str">
        <f>IF($H70="","",IFERROR(INDEX('Community Quarterback'!$E$154:INDEX('Community Quarterback'!$E:$E,MATCH("TOTAL Non-ENOUGH Revenue*",'Community Quarterback'!$B:$B,0)-1),18),0))</f>
        <v/>
      </c>
      <c r="K70" s="4" t="str">
        <f>IF($H70="","",IFERROR(INDEX('Community Quarterback'!$F$154:INDEX('Community Quarterback'!$F:$F,MATCH("TOTAL Non-ENOUGH Revenue*",'Community Quarterback'!$B:$B,0)-1),18),0))</f>
        <v/>
      </c>
    </row>
    <row r="71" spans="1:11" ht="17" x14ac:dyDescent="0.2">
      <c r="C71" s="196" t="str" cm="1">
        <f t="array" ref="C71">IFERROR(INDEX($H$53:$H$432,MATCH(0,INDEX(COUNTIF($C$52:C70,$H$53:$H$432)+($H$53:$H$432="")+($H$53:$H$432=0),0),0)),"")</f>
        <v/>
      </c>
      <c r="D71" s="197"/>
      <c r="E71" s="198" t="str">
        <f t="shared" si="1"/>
        <v/>
      </c>
      <c r="F71" s="198" t="str">
        <f t="shared" si="2"/>
        <v/>
      </c>
      <c r="G71" s="197" t="str">
        <f t="shared" si="3"/>
        <v/>
      </c>
      <c r="H71" s="4" t="str">
        <f>IFERROR(INDEX('Community Quarterback'!$B$154:INDEX('Community Quarterback'!$B:$B,MATCH("TOTAL Non-ENOUGH Revenue*",'Community Quarterback'!$B:$B,0)-1),19),"")</f>
        <v/>
      </c>
      <c r="I71" s="4" t="str">
        <f>IF($H71="","",IFERROR(INDEX('Community Quarterback'!$D$154:INDEX('Community Quarterback'!$D:$D,MATCH("TOTAL Non-ENOUGH Revenue*",'Community Quarterback'!$B:$B,0)-1),19),0))</f>
        <v/>
      </c>
      <c r="J71" s="4" t="str">
        <f>IF($H71="","",IFERROR(INDEX('Community Quarterback'!$E$154:INDEX('Community Quarterback'!$E:$E,MATCH("TOTAL Non-ENOUGH Revenue*",'Community Quarterback'!$B:$B,0)-1),19),0))</f>
        <v/>
      </c>
      <c r="K71" s="4" t="str">
        <f>IF($H71="","",IFERROR(INDEX('Community Quarterback'!$F$154:INDEX('Community Quarterback'!$F:$F,MATCH("TOTAL Non-ENOUGH Revenue*",'Community Quarterback'!$B:$B,0)-1),19),0))</f>
        <v/>
      </c>
    </row>
    <row r="72" spans="1:11" ht="17" x14ac:dyDescent="0.2">
      <c r="C72" s="196" t="str" cm="1">
        <f t="array" ref="C72">IFERROR(INDEX($H$53:$H$432,MATCH(0,INDEX(COUNTIF($C$52:C71,$H$53:$H$432)+($H$53:$H$432="")+($H$53:$H$432=0),0),0)),"")</f>
        <v/>
      </c>
      <c r="D72" s="197"/>
      <c r="E72" s="198" t="str">
        <f t="shared" si="1"/>
        <v/>
      </c>
      <c r="F72" s="198" t="str">
        <f t="shared" si="2"/>
        <v/>
      </c>
      <c r="G72" s="197" t="str">
        <f t="shared" si="3"/>
        <v/>
      </c>
      <c r="H72" s="4" t="str">
        <f>IFERROR(INDEX('Community Quarterback'!$B$154:INDEX('Community Quarterback'!$B:$B,MATCH("TOTAL Non-ENOUGH Revenue*",'Community Quarterback'!$B:$B,0)-1),20),"")</f>
        <v/>
      </c>
      <c r="I72" s="4" t="str">
        <f>IF($H72="","",IFERROR(INDEX('Community Quarterback'!$D$154:INDEX('Community Quarterback'!$D:$D,MATCH("TOTAL Non-ENOUGH Revenue*",'Community Quarterback'!$B:$B,0)-1),20),0))</f>
        <v/>
      </c>
      <c r="J72" s="4" t="str">
        <f>IF($H72="","",IFERROR(INDEX('Community Quarterback'!$E$154:INDEX('Community Quarterback'!$E:$E,MATCH("TOTAL Non-ENOUGH Revenue*",'Community Quarterback'!$B:$B,0)-1),20),0))</f>
        <v/>
      </c>
      <c r="K72" s="4" t="str">
        <f>IF($H72="","",IFERROR(INDEX('Community Quarterback'!$F$154:INDEX('Community Quarterback'!$F:$F,MATCH("TOTAL Non-ENOUGH Revenue*",'Community Quarterback'!$B:$B,0)-1),20),0))</f>
        <v/>
      </c>
    </row>
    <row r="73" spans="1:11" ht="16" x14ac:dyDescent="0.2">
      <c r="A73" s="256" t="s">
        <v>155</v>
      </c>
      <c r="B73" s="257"/>
      <c r="C73" s="257"/>
      <c r="D73" s="187"/>
      <c r="E73" s="187">
        <f>SUM(E53:E72)</f>
        <v>0</v>
      </c>
      <c r="F73" s="187">
        <f>SUM(F53:F72)</f>
        <v>0</v>
      </c>
      <c r="G73" s="187">
        <f>SUM(G53:G72)</f>
        <v>0</v>
      </c>
      <c r="H73" s="4">
        <f>IFERROR(INDEX('Partner 1'!$A$120:INDEX('Partner 1'!$A:$A,MATCH("TOTAL Non-ENOUGH Revenue*",'Partner 1'!$A:$A,0)-1),1),"")</f>
        <v>0</v>
      </c>
      <c r="I73" s="4">
        <f>IF($H73="","",IFERROR(INDEX('Partner 1'!$C$120:INDEX('Partner 1'!$C:$C,MATCH("TOTAL Non-ENOUGH Revenue*",'Partner 1'!$A:$A,0)-1),1),0))</f>
        <v>0</v>
      </c>
      <c r="J73" s="4">
        <f>IF($H73="","",IFERROR(INDEX('Partner 1'!$D$120:INDEX('Partner 1'!$D:$D,MATCH("TOTAL Non-ENOUGH Revenue*",'Partner 1'!$A:$A,0)-1),1),0))</f>
        <v>0</v>
      </c>
      <c r="K73" s="4">
        <f>IF($H73="","",IFERROR(INDEX('Partner 1'!$E$120:INDEX('Partner 1'!$E:$E,MATCH("TOTAL Non-ENOUGH Revenue*",'Partner 1'!$A:$A,0)-1),1),0))</f>
        <v>0</v>
      </c>
    </row>
    <row r="74" spans="1:11" ht="32" x14ac:dyDescent="0.2">
      <c r="A74" s="186" t="s">
        <v>156</v>
      </c>
      <c r="B74" s="186"/>
      <c r="C74" s="186"/>
      <c r="D74" s="187">
        <f>B25</f>
        <v>0</v>
      </c>
      <c r="E74" s="199"/>
      <c r="F74" s="199"/>
      <c r="G74" s="200"/>
      <c r="H74" s="4">
        <f>IFERROR(INDEX('Partner 1'!$A$120:INDEX('Partner 1'!$A:$A,MATCH("TOTAL Non-ENOUGH Revenue*",'Partner 1'!$A:$A,0)-1),2),"")</f>
        <v>0</v>
      </c>
      <c r="I74" s="4">
        <f>IF($H74="","",IFERROR(INDEX('Partner 1'!$C$120:INDEX('Partner 1'!$C:$C,MATCH("TOTAL Non-ENOUGH Revenue*",'Partner 1'!$A:$A,0)-1),2),0))</f>
        <v>0</v>
      </c>
      <c r="J74" s="4">
        <f>IF($H74="","",IFERROR(INDEX('Partner 1'!$D$120:INDEX('Partner 1'!$D:$D,MATCH("TOTAL Non-ENOUGH Revenue*",'Partner 1'!$A:$A,0)-1),2),0))</f>
        <v>0</v>
      </c>
      <c r="K74" s="4">
        <f>IF($H74="","",IFERROR(INDEX('Partner 1'!$E$120:INDEX('Partner 1'!$E:$E,MATCH("TOTAL Non-ENOUGH Revenue*",'Partner 1'!$A:$A,0)-1),2),0))</f>
        <v>0</v>
      </c>
    </row>
    <row r="75" spans="1:11" ht="16" x14ac:dyDescent="0.2">
      <c r="A75" s="256" t="s">
        <v>157</v>
      </c>
      <c r="B75" s="257"/>
      <c r="C75" s="257"/>
      <c r="D75" s="187"/>
      <c r="E75" s="199"/>
      <c r="F75" s="199"/>
      <c r="G75" s="187">
        <f>D74+G73</f>
        <v>0</v>
      </c>
      <c r="H75" s="4">
        <f>IFERROR(INDEX('Partner 1'!$A$120:INDEX('Partner 1'!$A:$A,MATCH("TOTAL Non-ENOUGH Revenue*",'Partner 1'!$A:$A,0)-1),3),"")</f>
        <v>0</v>
      </c>
      <c r="I75" s="4">
        <f>IF($H75="","",IFERROR(INDEX('Partner 1'!$C$120:INDEX('Partner 1'!$C:$C,MATCH("TOTAL Non-ENOUGH Revenue*",'Partner 1'!$A:$A,0)-1),3),0))</f>
        <v>0</v>
      </c>
      <c r="J75" s="4">
        <f>IF($H75="","",IFERROR(INDEX('Partner 1'!$D$120:INDEX('Partner 1'!$D:$D,MATCH("TOTAL Non-ENOUGH Revenue*",'Partner 1'!$A:$A,0)-1),3),0))</f>
        <v>0</v>
      </c>
      <c r="K75" s="4">
        <f>IF($H75="","",IFERROR(INDEX('Partner 1'!$E$120:INDEX('Partner 1'!$E:$E,MATCH("TOTAL Non-ENOUGH Revenue*",'Partner 1'!$A:$A,0)-1),3),0))</f>
        <v>0</v>
      </c>
    </row>
    <row r="76" spans="1:11" ht="16" x14ac:dyDescent="0.2">
      <c r="H76" s="4">
        <f>IFERROR(INDEX('Partner 1'!$A$120:INDEX('Partner 1'!$A:$A,MATCH("TOTAL Non-ENOUGH Revenue*",'Partner 1'!$A:$A,0)-1),4),"")</f>
        <v>0</v>
      </c>
      <c r="I76" s="4">
        <f>IF($H76="","",IFERROR(INDEX('Partner 1'!$C$120:INDEX('Partner 1'!$C:$C,MATCH("TOTAL Non-ENOUGH Revenue*",'Partner 1'!$A:$A,0)-1),4),0))</f>
        <v>0</v>
      </c>
      <c r="J76" s="4">
        <f>IF($H76="","",IFERROR(INDEX('Partner 1'!$D$120:INDEX('Partner 1'!$D:$D,MATCH("TOTAL Non-ENOUGH Revenue*",'Partner 1'!$A:$A,0)-1),4),0))</f>
        <v>0</v>
      </c>
      <c r="K76" s="4">
        <f>IF($H76="","",IFERROR(INDEX('Partner 1'!$E$120:INDEX('Partner 1'!$E:$E,MATCH("TOTAL Non-ENOUGH Revenue*",'Partner 1'!$A:$A,0)-1),4),0))</f>
        <v>0</v>
      </c>
    </row>
    <row r="77" spans="1:11" ht="16" x14ac:dyDescent="0.2">
      <c r="H77" s="4">
        <f>IFERROR(INDEX('Partner 1'!$A$120:INDEX('Partner 1'!$A:$A,MATCH("TOTAL Non-ENOUGH Revenue*",'Partner 1'!$A:$A,0)-1),5),"")</f>
        <v>0</v>
      </c>
      <c r="I77" s="4">
        <f>IF($H77="","",IFERROR(INDEX('Partner 1'!$C$120:INDEX('Partner 1'!$C:$C,MATCH("TOTAL Non-ENOUGH Revenue*",'Partner 1'!$A:$A,0)-1),5),0))</f>
        <v>0</v>
      </c>
      <c r="J77" s="4">
        <f>IF($H77="","",IFERROR(INDEX('Partner 1'!$D$120:INDEX('Partner 1'!$D:$D,MATCH("TOTAL Non-ENOUGH Revenue*",'Partner 1'!$A:$A,0)-1),5),0))</f>
        <v>0</v>
      </c>
      <c r="K77" s="4">
        <f>IF($H77="","",IFERROR(INDEX('Partner 1'!$E$120:INDEX('Partner 1'!$E:$E,MATCH("TOTAL Non-ENOUGH Revenue*",'Partner 1'!$A:$A,0)-1),5),0))</f>
        <v>0</v>
      </c>
    </row>
    <row r="78" spans="1:11" ht="16" x14ac:dyDescent="0.2">
      <c r="H78" s="4" t="str">
        <f>IFERROR(INDEX('Partner 1'!$A$120:INDEX('Partner 1'!$A:$A,MATCH("TOTAL Non-ENOUGH Revenue*",'Partner 1'!$A:$A,0)-1),6),"")</f>
        <v/>
      </c>
      <c r="I78" s="4" t="str">
        <f>IF($H78="","",IFERROR(INDEX('Partner 1'!$C$120:INDEX('Partner 1'!$C:$C,MATCH("TOTAL Non-ENOUGH Revenue*",'Partner 1'!$A:$A,0)-1),6),0))</f>
        <v/>
      </c>
      <c r="J78" s="4" t="str">
        <f>IF($H78="","",IFERROR(INDEX('Partner 1'!$D$120:INDEX('Partner 1'!$D:$D,MATCH("TOTAL Non-ENOUGH Revenue*",'Partner 1'!$A:$A,0)-1),6),0))</f>
        <v/>
      </c>
      <c r="K78" s="4" t="str">
        <f>IF($H78="","",IFERROR(INDEX('Partner 1'!$E$120:INDEX('Partner 1'!$E:$E,MATCH("TOTAL Non-ENOUGH Revenue*",'Partner 1'!$A:$A,0)-1),6),0))</f>
        <v/>
      </c>
    </row>
    <row r="79" spans="1:11" ht="16" x14ac:dyDescent="0.2">
      <c r="H79" s="4" t="str">
        <f>IFERROR(INDEX('Partner 1'!$A$120:INDEX('Partner 1'!$A:$A,MATCH("TOTAL Non-ENOUGH Revenue*",'Partner 1'!$A:$A,0)-1),7),"")</f>
        <v/>
      </c>
      <c r="I79" s="4" t="str">
        <f>IF($H79="","",IFERROR(INDEX('Partner 1'!$C$120:INDEX('Partner 1'!$C:$C,MATCH("TOTAL Non-ENOUGH Revenue*",'Partner 1'!$A:$A,0)-1),7),0))</f>
        <v/>
      </c>
      <c r="J79" s="4" t="str">
        <f>IF($H79="","",IFERROR(INDEX('Partner 1'!$D$120:INDEX('Partner 1'!$D:$D,MATCH("TOTAL Non-ENOUGH Revenue*",'Partner 1'!$A:$A,0)-1),7),0))</f>
        <v/>
      </c>
      <c r="K79" s="4" t="str">
        <f>IF($H79="","",IFERROR(INDEX('Partner 1'!$E$120:INDEX('Partner 1'!$E:$E,MATCH("TOTAL Non-ENOUGH Revenue*",'Partner 1'!$A:$A,0)-1),7),0))</f>
        <v/>
      </c>
    </row>
    <row r="80" spans="1:11" ht="16" x14ac:dyDescent="0.2">
      <c r="H80" s="4" t="str">
        <f>IFERROR(INDEX('Partner 1'!$A$120:INDEX('Partner 1'!$A:$A,MATCH("TOTAL Non-ENOUGH Revenue*",'Partner 1'!$A:$A,0)-1),8),"")</f>
        <v/>
      </c>
      <c r="I80" s="4" t="str">
        <f>IF($H80="","",IFERROR(INDEX('Partner 1'!$C$120:INDEX('Partner 1'!$C:$C,MATCH("TOTAL Non-ENOUGH Revenue*",'Partner 1'!$A:$A,0)-1),8),0))</f>
        <v/>
      </c>
      <c r="J80" s="4" t="str">
        <f>IF($H80="","",IFERROR(INDEX('Partner 1'!$D$120:INDEX('Partner 1'!$D:$D,MATCH("TOTAL Non-ENOUGH Revenue*",'Partner 1'!$A:$A,0)-1),8),0))</f>
        <v/>
      </c>
      <c r="K80" s="4" t="str">
        <f>IF($H80="","",IFERROR(INDEX('Partner 1'!$E$120:INDEX('Partner 1'!$E:$E,MATCH("TOTAL Non-ENOUGH Revenue*",'Partner 1'!$A:$A,0)-1),8),0))</f>
        <v/>
      </c>
    </row>
    <row r="81" spans="8:11" ht="17" x14ac:dyDescent="0.2">
      <c r="H81" s="4" t="str">
        <f>IFERROR(INDEX('Partner 1'!$A$120:INDEX('Partner 1'!$A:$A,MATCH("TOTAL Non-ENOUGH Revenue*",'Partner 1'!$A:$A,0)-1),9),"")</f>
        <v/>
      </c>
      <c r="I81" s="4" t="str">
        <f>IF($H81="","",IFERROR(INDEX('Partner 1'!$C$120:INDEX('Partner 1'!$C:$C,MATCH("TOTAL Non-ENOUGH Revenue*",'Partner 1'!$A:$A,0)-1),9),0))</f>
        <v/>
      </c>
      <c r="J81" s="4" t="str">
        <f>IF($H81="","",IFERROR(INDEX('Partner 1'!$D$120:INDEX('Partner 1'!$D:$D,MATCH("TOTAL Non-ENOUGH Revenue*",'Partner 1'!$A:$A,0)-1),9),0))</f>
        <v/>
      </c>
      <c r="K81" s="4" t="str">
        <f>IF($H81="","",IFERROR(INDEX('Partner 1'!$E$120:INDEX('Partner 1'!$E:$E,MATCH("TOTAL Non-ENOUGH Revenue*",'Partner 1'!$A:$A,0)-1),9),0))</f>
        <v/>
      </c>
    </row>
    <row r="82" spans="8:11" ht="17" x14ac:dyDescent="0.2">
      <c r="H82" s="4" t="str">
        <f>IFERROR(INDEX('Partner 1'!$A$120:INDEX('Partner 1'!$A:$A,MATCH("TOTAL Non-ENOUGH Revenue*",'Partner 1'!$A:$A,0)-1),10),"")</f>
        <v/>
      </c>
      <c r="I82" s="4" t="str">
        <f>IF($H82="","",IFERROR(INDEX('Partner 1'!$C$120:INDEX('Partner 1'!$C:$C,MATCH("TOTAL Non-ENOUGH Revenue*",'Partner 1'!$A:$A,0)-1),10),0))</f>
        <v/>
      </c>
      <c r="J82" s="4" t="str">
        <f>IF($H82="","",IFERROR(INDEX('Partner 1'!$D$120:INDEX('Partner 1'!$D:$D,MATCH("TOTAL Non-ENOUGH Revenue*",'Partner 1'!$A:$A,0)-1),10),0))</f>
        <v/>
      </c>
      <c r="K82" s="4" t="str">
        <f>IF($H82="","",IFERROR(INDEX('Partner 1'!$E$120:INDEX('Partner 1'!$E:$E,MATCH("TOTAL Non-ENOUGH Revenue*",'Partner 1'!$A:$A,0)-1),10),0))</f>
        <v/>
      </c>
    </row>
    <row r="83" spans="8:11" ht="17" x14ac:dyDescent="0.2">
      <c r="H83" s="4" t="str">
        <f>IFERROR(INDEX('Partner 1'!$A$120:INDEX('Partner 1'!$A:$A,MATCH("TOTAL Non-ENOUGH Revenue*",'Partner 1'!$A:$A,0)-1),11),"")</f>
        <v/>
      </c>
      <c r="I83" s="4" t="str">
        <f>IF($H83="","",IFERROR(INDEX('Partner 1'!$C$120:INDEX('Partner 1'!$C:$C,MATCH("TOTAL Non-ENOUGH Revenue*",'Partner 1'!$A:$A,0)-1),11),0))</f>
        <v/>
      </c>
      <c r="J83" s="4" t="str">
        <f>IF($H83="","",IFERROR(INDEX('Partner 1'!$D$120:INDEX('Partner 1'!$D:$D,MATCH("TOTAL Non-ENOUGH Revenue*",'Partner 1'!$A:$A,0)-1),11),0))</f>
        <v/>
      </c>
      <c r="K83" s="4" t="str">
        <f>IF($H83="","",IFERROR(INDEX('Partner 1'!$E$120:INDEX('Partner 1'!$E:$E,MATCH("TOTAL Non-ENOUGH Revenue*",'Partner 1'!$A:$A,0)-1),11),0))</f>
        <v/>
      </c>
    </row>
    <row r="84" spans="8:11" ht="17" x14ac:dyDescent="0.2">
      <c r="H84" s="4" t="str">
        <f>IFERROR(INDEX('Partner 1'!$A$120:INDEX('Partner 1'!$A:$A,MATCH("TOTAL Non-ENOUGH Revenue*",'Partner 1'!$A:$A,0)-1),12),"")</f>
        <v/>
      </c>
      <c r="I84" s="4" t="str">
        <f>IF($H84="","",IFERROR(INDEX('Partner 1'!$C$120:INDEX('Partner 1'!$C:$C,MATCH("TOTAL Non-ENOUGH Revenue*",'Partner 1'!$A:$A,0)-1),12),0))</f>
        <v/>
      </c>
      <c r="J84" s="4" t="str">
        <f>IF($H84="","",IFERROR(INDEX('Partner 1'!$D$120:INDEX('Partner 1'!$D:$D,MATCH("TOTAL Non-ENOUGH Revenue*",'Partner 1'!$A:$A,0)-1),12),0))</f>
        <v/>
      </c>
      <c r="K84" s="4" t="str">
        <f>IF($H84="","",IFERROR(INDEX('Partner 1'!$E$120:INDEX('Partner 1'!$E:$E,MATCH("TOTAL Non-ENOUGH Revenue*",'Partner 1'!$A:$A,0)-1),12),0))</f>
        <v/>
      </c>
    </row>
    <row r="85" spans="8:11" ht="17" x14ac:dyDescent="0.2">
      <c r="H85" s="4" t="str">
        <f>IFERROR(INDEX('Partner 1'!$A$120:INDEX('Partner 1'!$A:$A,MATCH("TOTAL Non-ENOUGH Revenue*",'Partner 1'!$A:$A,0)-1),13),"")</f>
        <v/>
      </c>
      <c r="I85" s="4" t="str">
        <f>IF($H85="","",IFERROR(INDEX('Partner 1'!$C$120:INDEX('Partner 1'!$C:$C,MATCH("TOTAL Non-ENOUGH Revenue*",'Partner 1'!$A:$A,0)-1),13),0))</f>
        <v/>
      </c>
      <c r="J85" s="4" t="str">
        <f>IF($H85="","",IFERROR(INDEX('Partner 1'!$D$120:INDEX('Partner 1'!$D:$D,MATCH("TOTAL Non-ENOUGH Revenue*",'Partner 1'!$A:$A,0)-1),13),0))</f>
        <v/>
      </c>
      <c r="K85" s="4" t="str">
        <f>IF($H85="","",IFERROR(INDEX('Partner 1'!$E$120:INDEX('Partner 1'!$E:$E,MATCH("TOTAL Non-ENOUGH Revenue*",'Partner 1'!$A:$A,0)-1),13),0))</f>
        <v/>
      </c>
    </row>
    <row r="86" spans="8:11" ht="17" x14ac:dyDescent="0.2">
      <c r="H86" s="4" t="str">
        <f>IFERROR(INDEX('Partner 1'!$A$120:INDEX('Partner 1'!$A:$A,MATCH("TOTAL Non-ENOUGH Revenue*",'Partner 1'!$A:$A,0)-1),14),"")</f>
        <v/>
      </c>
      <c r="I86" s="4" t="str">
        <f>IF($H86="","",IFERROR(INDEX('Partner 1'!$C$120:INDEX('Partner 1'!$C:$C,MATCH("TOTAL Non-ENOUGH Revenue*",'Partner 1'!$A:$A,0)-1),14),0))</f>
        <v/>
      </c>
      <c r="J86" s="4" t="str">
        <f>IF($H86="","",IFERROR(INDEX('Partner 1'!$D$120:INDEX('Partner 1'!$D:$D,MATCH("TOTAL Non-ENOUGH Revenue*",'Partner 1'!$A:$A,0)-1),14),0))</f>
        <v/>
      </c>
      <c r="K86" s="4" t="str">
        <f>IF($H86="","",IFERROR(INDEX('Partner 1'!$E$120:INDEX('Partner 1'!$E:$E,MATCH("TOTAL Non-ENOUGH Revenue*",'Partner 1'!$A:$A,0)-1),14),0))</f>
        <v/>
      </c>
    </row>
    <row r="87" spans="8:11" ht="17" x14ac:dyDescent="0.2">
      <c r="H87" s="4" t="str">
        <f>IFERROR(INDEX('Partner 1'!$A$120:INDEX('Partner 1'!$A:$A,MATCH("TOTAL Non-ENOUGH Revenue*",'Partner 1'!$A:$A,0)-1),15),"")</f>
        <v/>
      </c>
      <c r="I87" s="4" t="str">
        <f>IF($H87="","",IFERROR(INDEX('Partner 1'!$C$120:INDEX('Partner 1'!$C:$C,MATCH("TOTAL Non-ENOUGH Revenue*",'Partner 1'!$A:$A,0)-1),15),0))</f>
        <v/>
      </c>
      <c r="J87" s="4" t="str">
        <f>IF($H87="","",IFERROR(INDEX('Partner 1'!$D$120:INDEX('Partner 1'!$D:$D,MATCH("TOTAL Non-ENOUGH Revenue*",'Partner 1'!$A:$A,0)-1),15),0))</f>
        <v/>
      </c>
      <c r="K87" s="4" t="str">
        <f>IF($H87="","",IFERROR(INDEX('Partner 1'!$E$120:INDEX('Partner 1'!$E:$E,MATCH("TOTAL Non-ENOUGH Revenue*",'Partner 1'!$A:$A,0)-1),15),0))</f>
        <v/>
      </c>
    </row>
    <row r="88" spans="8:11" ht="17" x14ac:dyDescent="0.2">
      <c r="H88" s="4" t="str">
        <f>IFERROR(INDEX('Partner 1'!$A$120:INDEX('Partner 1'!$A:$A,MATCH("TOTAL Non-ENOUGH Revenue*",'Partner 1'!$A:$A,0)-1),16),"")</f>
        <v/>
      </c>
      <c r="I88" s="4" t="str">
        <f>IF($H88="","",IFERROR(INDEX('Partner 1'!$C$120:INDEX('Partner 1'!$C:$C,MATCH("TOTAL Non-ENOUGH Revenue*",'Partner 1'!$A:$A,0)-1),16),0))</f>
        <v/>
      </c>
      <c r="J88" s="4" t="str">
        <f>IF($H88="","",IFERROR(INDEX('Partner 1'!$D$120:INDEX('Partner 1'!$D:$D,MATCH("TOTAL Non-ENOUGH Revenue*",'Partner 1'!$A:$A,0)-1),16),0))</f>
        <v/>
      </c>
      <c r="K88" s="4" t="str">
        <f>IF($H88="","",IFERROR(INDEX('Partner 1'!$E$120:INDEX('Partner 1'!$E:$E,MATCH("TOTAL Non-ENOUGH Revenue*",'Partner 1'!$A:$A,0)-1),16),0))</f>
        <v/>
      </c>
    </row>
    <row r="89" spans="8:11" ht="17" x14ac:dyDescent="0.2">
      <c r="H89" s="4" t="str">
        <f>IFERROR(INDEX('Partner 1'!$A$120:INDEX('Partner 1'!$A:$A,MATCH("TOTAL Non-ENOUGH Revenue*",'Partner 1'!$A:$A,0)-1),17),"")</f>
        <v/>
      </c>
      <c r="I89" s="4" t="str">
        <f>IF($H89="","",IFERROR(INDEX('Partner 1'!$C$120:INDEX('Partner 1'!$C:$C,MATCH("TOTAL Non-ENOUGH Revenue*",'Partner 1'!$A:$A,0)-1),17),0))</f>
        <v/>
      </c>
      <c r="J89" s="4" t="str">
        <f>IF($H89="","",IFERROR(INDEX('Partner 1'!$D$120:INDEX('Partner 1'!$D:$D,MATCH("TOTAL Non-ENOUGH Revenue*",'Partner 1'!$A:$A,0)-1),17),0))</f>
        <v/>
      </c>
      <c r="K89" s="4" t="str">
        <f>IF($H89="","",IFERROR(INDEX('Partner 1'!$E$120:INDEX('Partner 1'!$E:$E,MATCH("TOTAL Non-ENOUGH Revenue*",'Partner 1'!$A:$A,0)-1),17),0))</f>
        <v/>
      </c>
    </row>
    <row r="90" spans="8:11" ht="17" x14ac:dyDescent="0.2">
      <c r="H90" s="4" t="str">
        <f>IFERROR(INDEX('Partner 1'!$A$120:INDEX('Partner 1'!$A:$A,MATCH("TOTAL Non-ENOUGH Revenue*",'Partner 1'!$A:$A,0)-1),18),"")</f>
        <v/>
      </c>
      <c r="I90" s="4" t="str">
        <f>IF($H90="","",IFERROR(INDEX('Partner 1'!$C$120:INDEX('Partner 1'!$C:$C,MATCH("TOTAL Non-ENOUGH Revenue*",'Partner 1'!$A:$A,0)-1),18),0))</f>
        <v/>
      </c>
      <c r="J90" s="4" t="str">
        <f>IF($H90="","",IFERROR(INDEX('Partner 1'!$D$120:INDEX('Partner 1'!$D:$D,MATCH("TOTAL Non-ENOUGH Revenue*",'Partner 1'!$A:$A,0)-1),18),0))</f>
        <v/>
      </c>
      <c r="K90" s="4" t="str">
        <f>IF($H90="","",IFERROR(INDEX('Partner 1'!$E$120:INDEX('Partner 1'!$E:$E,MATCH("TOTAL Non-ENOUGH Revenue*",'Partner 1'!$A:$A,0)-1),18),0))</f>
        <v/>
      </c>
    </row>
    <row r="91" spans="8:11" ht="17" x14ac:dyDescent="0.2">
      <c r="H91" s="4" t="str">
        <f>IFERROR(INDEX('Partner 1'!$A$120:INDEX('Partner 1'!$A:$A,MATCH("TOTAL Non-ENOUGH Revenue*",'Partner 1'!$A:$A,0)-1),19),"")</f>
        <v/>
      </c>
      <c r="I91" s="4" t="str">
        <f>IF($H91="","",IFERROR(INDEX('Partner 1'!$C$120:INDEX('Partner 1'!$C:$C,MATCH("TOTAL Non-ENOUGH Revenue*",'Partner 1'!$A:$A,0)-1),19),0))</f>
        <v/>
      </c>
      <c r="J91" s="4" t="str">
        <f>IF($H91="","",IFERROR(INDEX('Partner 1'!$D$120:INDEX('Partner 1'!$D:$D,MATCH("TOTAL Non-ENOUGH Revenue*",'Partner 1'!$A:$A,0)-1),19),0))</f>
        <v/>
      </c>
      <c r="K91" s="4" t="str">
        <f>IF($H91="","",IFERROR(INDEX('Partner 1'!$E$120:INDEX('Partner 1'!$E:$E,MATCH("TOTAL Non-ENOUGH Revenue*",'Partner 1'!$A:$A,0)-1),19),0))</f>
        <v/>
      </c>
    </row>
    <row r="92" spans="8:11" ht="17" x14ac:dyDescent="0.2">
      <c r="H92" s="4" t="str">
        <f>IFERROR(INDEX('Partner 1'!$A$120:INDEX('Partner 1'!$A:$A,MATCH("TOTAL Non-ENOUGH Revenue*",'Partner 1'!$A:$A,0)-1),20),"")</f>
        <v/>
      </c>
      <c r="I92" s="4" t="str">
        <f>IF($H92="","",IFERROR(INDEX('Partner 1'!$C$120:INDEX('Partner 1'!$C:$C,MATCH("TOTAL Non-ENOUGH Revenue*",'Partner 1'!$A:$A,0)-1),20),0))</f>
        <v/>
      </c>
      <c r="J92" s="4" t="str">
        <f>IF($H92="","",IFERROR(INDEX('Partner 1'!$D$120:INDEX('Partner 1'!$D:$D,MATCH("TOTAL Non-ENOUGH Revenue*",'Partner 1'!$A:$A,0)-1),20),0))</f>
        <v/>
      </c>
      <c r="K92" s="4" t="str">
        <f>IF($H92="","",IFERROR(INDEX('Partner 1'!$E$120:INDEX('Partner 1'!$E:$E,MATCH("TOTAL Non-ENOUGH Revenue*",'Partner 1'!$A:$A,0)-1),20),0))</f>
        <v/>
      </c>
    </row>
    <row r="93" spans="8:11" ht="16" x14ac:dyDescent="0.2">
      <c r="H93" s="4">
        <f>IFERROR(INDEX('Partner 2'!$A$120:INDEX('Partner 2'!$A:$A,MATCH("TOTAL Non-ENOUGH Revenue*",'Partner 2'!$A:$A,0)-1),1),"")</f>
        <v>0</v>
      </c>
      <c r="I93" s="4">
        <f>IF($H93="","",IFERROR(INDEX('Partner 2'!$C$120:INDEX('Partner 2'!$C:$C,MATCH("TOTAL Non-ENOUGH Revenue*",'Partner 2'!$A:$A,0)-1),1),0))</f>
        <v>0</v>
      </c>
      <c r="J93" s="4">
        <f>IF($H93="","",IFERROR(INDEX('Partner 2'!$D$120:INDEX('Partner 2'!$D:$D,MATCH("TOTAL Non-ENOUGH Revenue*",'Partner 2'!$A:$A,0)-1),1),0))</f>
        <v>0</v>
      </c>
      <c r="K93" s="4">
        <f>IF($H93="","",IFERROR(INDEX('Partner 2'!$E$120:INDEX('Partner 2'!$E:$E,MATCH("TOTAL Non-ENOUGH Revenue*",'Partner 2'!$A:$A,0)-1),1),0))</f>
        <v>0</v>
      </c>
    </row>
    <row r="94" spans="8:11" ht="16" x14ac:dyDescent="0.2">
      <c r="H94" s="4">
        <f>IFERROR(INDEX('Partner 2'!$A$120:INDEX('Partner 2'!$A:$A,MATCH("TOTAL Non-ENOUGH Revenue*",'Partner 2'!$A:$A,0)-1),2),"")</f>
        <v>0</v>
      </c>
      <c r="I94" s="4">
        <f>IF($H94="","",IFERROR(INDEX('Partner 2'!$C$120:INDEX('Partner 2'!$C:$C,MATCH("TOTAL Non-ENOUGH Revenue*",'Partner 2'!$A:$A,0)-1),2),0))</f>
        <v>0</v>
      </c>
      <c r="J94" s="4">
        <f>IF($H94="","",IFERROR(INDEX('Partner 2'!$D$120:INDEX('Partner 2'!$D:$D,MATCH("TOTAL Non-ENOUGH Revenue*",'Partner 2'!$A:$A,0)-1),2),0))</f>
        <v>0</v>
      </c>
      <c r="K94" s="4">
        <f>IF($H94="","",IFERROR(INDEX('Partner 2'!$E$120:INDEX('Partner 2'!$E:$E,MATCH("TOTAL Non-ENOUGH Revenue*",'Partner 2'!$A:$A,0)-1),2),0))</f>
        <v>0</v>
      </c>
    </row>
    <row r="95" spans="8:11" ht="16" x14ac:dyDescent="0.2">
      <c r="H95" s="4">
        <f>IFERROR(INDEX('Partner 2'!$A$120:INDEX('Partner 2'!$A:$A,MATCH("TOTAL Non-ENOUGH Revenue*",'Partner 2'!$A:$A,0)-1),3),"")</f>
        <v>0</v>
      </c>
      <c r="I95" s="4">
        <f>IF($H95="","",IFERROR(INDEX('Partner 2'!$C$120:INDEX('Partner 2'!$C:$C,MATCH("TOTAL Non-ENOUGH Revenue*",'Partner 2'!$A:$A,0)-1),3),0))</f>
        <v>0</v>
      </c>
      <c r="J95" s="4">
        <f>IF($H95="","",IFERROR(INDEX('Partner 2'!$D$120:INDEX('Partner 2'!$D:$D,MATCH("TOTAL Non-ENOUGH Revenue*",'Partner 2'!$A:$A,0)-1),3),0))</f>
        <v>0</v>
      </c>
      <c r="K95" s="4">
        <f>IF($H95="","",IFERROR(INDEX('Partner 2'!$E$120:INDEX('Partner 2'!$E:$E,MATCH("TOTAL Non-ENOUGH Revenue*",'Partner 2'!$A:$A,0)-1),3),0))</f>
        <v>0</v>
      </c>
    </row>
    <row r="96" spans="8:11" ht="16" x14ac:dyDescent="0.2">
      <c r="H96" s="4">
        <f>IFERROR(INDEX('Partner 2'!$A$120:INDEX('Partner 2'!$A:$A,MATCH("TOTAL Non-ENOUGH Revenue*",'Partner 2'!$A:$A,0)-1),4),"")</f>
        <v>0</v>
      </c>
      <c r="I96" s="4">
        <f>IF($H96="","",IFERROR(INDEX('Partner 2'!$C$120:INDEX('Partner 2'!$C:$C,MATCH("TOTAL Non-ENOUGH Revenue*",'Partner 2'!$A:$A,0)-1),4),0))</f>
        <v>0</v>
      </c>
      <c r="J96" s="4">
        <f>IF($H96="","",IFERROR(INDEX('Partner 2'!$D$120:INDEX('Partner 2'!$D:$D,MATCH("TOTAL Non-ENOUGH Revenue*",'Partner 2'!$A:$A,0)-1),4),0))</f>
        <v>0</v>
      </c>
      <c r="K96" s="4">
        <f>IF($H96="","",IFERROR(INDEX('Partner 2'!$E$120:INDEX('Partner 2'!$E:$E,MATCH("TOTAL Non-ENOUGH Revenue*",'Partner 2'!$A:$A,0)-1),4),0))</f>
        <v>0</v>
      </c>
    </row>
    <row r="97" spans="8:11" ht="16" x14ac:dyDescent="0.2">
      <c r="H97" s="4">
        <f>IFERROR(INDEX('Partner 2'!$A$120:INDEX('Partner 2'!$A:$A,MATCH("TOTAL Non-ENOUGH Revenue*",'Partner 2'!$A:$A,0)-1),5),"")</f>
        <v>0</v>
      </c>
      <c r="I97" s="4">
        <f>IF($H97="","",IFERROR(INDEX('Partner 2'!$C$120:INDEX('Partner 2'!$C:$C,MATCH("TOTAL Non-ENOUGH Revenue*",'Partner 2'!$A:$A,0)-1),5),0))</f>
        <v>0</v>
      </c>
      <c r="J97" s="4">
        <f>IF($H97="","",IFERROR(INDEX('Partner 2'!$D$120:INDEX('Partner 2'!$D:$D,MATCH("TOTAL Non-ENOUGH Revenue*",'Partner 2'!$A:$A,0)-1),5),0))</f>
        <v>0</v>
      </c>
      <c r="K97" s="4">
        <f>IF($H97="","",IFERROR(INDEX('Partner 2'!$E$120:INDEX('Partner 2'!$E:$E,MATCH("TOTAL Non-ENOUGH Revenue*",'Partner 2'!$A:$A,0)-1),5),0))</f>
        <v>0</v>
      </c>
    </row>
    <row r="98" spans="8:11" ht="17" x14ac:dyDescent="0.2">
      <c r="H98" s="4" t="str">
        <f>IFERROR(INDEX('Partner 2'!$A$120:INDEX('Partner 2'!$A:$A,MATCH("TOTAL Non-ENOUGH Revenue*",'Partner 2'!$A:$A,0)-1),6),"")</f>
        <v/>
      </c>
      <c r="I98" s="4" t="str">
        <f>IF($H98="","",IFERROR(INDEX('Partner 2'!$C$120:INDEX('Partner 2'!$C:$C,MATCH("TOTAL Non-ENOUGH Revenue*",'Partner 2'!$A:$A,0)-1),6),0))</f>
        <v/>
      </c>
      <c r="J98" s="4" t="str">
        <f>IF($H98="","",IFERROR(INDEX('Partner 2'!$D$120:INDEX('Partner 2'!$D:$D,MATCH("TOTAL Non-ENOUGH Revenue*",'Partner 2'!$A:$A,0)-1),6),0))</f>
        <v/>
      </c>
      <c r="K98" s="4" t="str">
        <f>IF($H98="","",IFERROR(INDEX('Partner 2'!$E$120:INDEX('Partner 2'!$E:$E,MATCH("TOTAL Non-ENOUGH Revenue*",'Partner 2'!$A:$A,0)-1),6),0))</f>
        <v/>
      </c>
    </row>
    <row r="99" spans="8:11" ht="17" x14ac:dyDescent="0.2">
      <c r="H99" s="4" t="str">
        <f>IFERROR(INDEX('Partner 2'!$A$120:INDEX('Partner 2'!$A:$A,MATCH("TOTAL Non-ENOUGH Revenue*",'Partner 2'!$A:$A,0)-1),7),"")</f>
        <v/>
      </c>
      <c r="I99" s="4" t="str">
        <f>IF($H99="","",IFERROR(INDEX('Partner 2'!$C$120:INDEX('Partner 2'!$C:$C,MATCH("TOTAL Non-ENOUGH Revenue*",'Partner 2'!$A:$A,0)-1),7),0))</f>
        <v/>
      </c>
      <c r="J99" s="4" t="str">
        <f>IF($H99="","",IFERROR(INDEX('Partner 2'!$D$120:INDEX('Partner 2'!$D:$D,MATCH("TOTAL Non-ENOUGH Revenue*",'Partner 2'!$A:$A,0)-1),7),0))</f>
        <v/>
      </c>
      <c r="K99" s="4" t="str">
        <f>IF($H99="","",IFERROR(INDEX('Partner 2'!$E$120:INDEX('Partner 2'!$E:$E,MATCH("TOTAL Non-ENOUGH Revenue*",'Partner 2'!$A:$A,0)-1),7),0))</f>
        <v/>
      </c>
    </row>
    <row r="100" spans="8:11" ht="17" x14ac:dyDescent="0.2">
      <c r="H100" s="4" t="str">
        <f>IFERROR(INDEX('Partner 2'!$A$120:INDEX('Partner 2'!$A:$A,MATCH("TOTAL Non-ENOUGH Revenue*",'Partner 2'!$A:$A,0)-1),8),"")</f>
        <v/>
      </c>
      <c r="I100" s="4" t="str">
        <f>IF($H100="","",IFERROR(INDEX('Partner 2'!$C$120:INDEX('Partner 2'!$C:$C,MATCH("TOTAL Non-ENOUGH Revenue*",'Partner 2'!$A:$A,0)-1),8),0))</f>
        <v/>
      </c>
      <c r="J100" s="4" t="str">
        <f>IF($H100="","",IFERROR(INDEX('Partner 2'!$D$120:INDEX('Partner 2'!$D:$D,MATCH("TOTAL Non-ENOUGH Revenue*",'Partner 2'!$A:$A,0)-1),8),0))</f>
        <v/>
      </c>
      <c r="K100" s="4" t="str">
        <f>IF($H100="","",IFERROR(INDEX('Partner 2'!$E$120:INDEX('Partner 2'!$E:$E,MATCH("TOTAL Non-ENOUGH Revenue*",'Partner 2'!$A:$A,0)-1),8),0))</f>
        <v/>
      </c>
    </row>
    <row r="101" spans="8:11" ht="17" x14ac:dyDescent="0.2">
      <c r="H101" s="4" t="str">
        <f>IFERROR(INDEX('Partner 2'!$A$120:INDEX('Partner 2'!$A:$A,MATCH("TOTAL Non-ENOUGH Revenue*",'Partner 2'!$A:$A,0)-1),9),"")</f>
        <v/>
      </c>
      <c r="I101" s="4" t="str">
        <f>IF($H101="","",IFERROR(INDEX('Partner 2'!$C$120:INDEX('Partner 2'!$C:$C,MATCH("TOTAL Non-ENOUGH Revenue*",'Partner 2'!$A:$A,0)-1),9),0))</f>
        <v/>
      </c>
      <c r="J101" s="4" t="str">
        <f>IF($H101="","",IFERROR(INDEX('Partner 2'!$D$120:INDEX('Partner 2'!$D:$D,MATCH("TOTAL Non-ENOUGH Revenue*",'Partner 2'!$A:$A,0)-1),9),0))</f>
        <v/>
      </c>
      <c r="K101" s="4" t="str">
        <f>IF($H101="","",IFERROR(INDEX('Partner 2'!$E$120:INDEX('Partner 2'!$E:$E,MATCH("TOTAL Non-ENOUGH Revenue*",'Partner 2'!$A:$A,0)-1),9),0))</f>
        <v/>
      </c>
    </row>
    <row r="102" spans="8:11" ht="17" x14ac:dyDescent="0.2">
      <c r="H102" s="4" t="str">
        <f>IFERROR(INDEX('Partner 2'!$A$120:INDEX('Partner 2'!$A:$A,MATCH("TOTAL Non-ENOUGH Revenue*",'Partner 2'!$A:$A,0)-1),10),"")</f>
        <v/>
      </c>
      <c r="I102" s="4" t="str">
        <f>IF($H102="","",IFERROR(INDEX('Partner 2'!$C$120:INDEX('Partner 2'!$C:$C,MATCH("TOTAL Non-ENOUGH Revenue*",'Partner 2'!$A:$A,0)-1),10),0))</f>
        <v/>
      </c>
      <c r="J102" s="4" t="str">
        <f>IF($H102="","",IFERROR(INDEX('Partner 2'!$D$120:INDEX('Partner 2'!$D:$D,MATCH("TOTAL Non-ENOUGH Revenue*",'Partner 2'!$A:$A,0)-1),10),0))</f>
        <v/>
      </c>
      <c r="K102" s="4" t="str">
        <f>IF($H102="","",IFERROR(INDEX('Partner 2'!$E$120:INDEX('Partner 2'!$E:$E,MATCH("TOTAL Non-ENOUGH Revenue*",'Partner 2'!$A:$A,0)-1),10),0))</f>
        <v/>
      </c>
    </row>
    <row r="103" spans="8:11" ht="17" x14ac:dyDescent="0.2">
      <c r="H103" s="4" t="str">
        <f>IFERROR(INDEX('Partner 2'!$A$120:INDEX('Partner 2'!$A:$A,MATCH("TOTAL Non-ENOUGH Revenue*",'Partner 2'!$A:$A,0)-1),11),"")</f>
        <v/>
      </c>
      <c r="I103" s="4" t="str">
        <f>IF($H103="","",IFERROR(INDEX('Partner 2'!$C$120:INDEX('Partner 2'!$C:$C,MATCH("TOTAL Non-ENOUGH Revenue*",'Partner 2'!$A:$A,0)-1),11),0))</f>
        <v/>
      </c>
      <c r="J103" s="4" t="str">
        <f>IF($H103="","",IFERROR(INDEX('Partner 2'!$D$120:INDEX('Partner 2'!$D:$D,MATCH("TOTAL Non-ENOUGH Revenue*",'Partner 2'!$A:$A,0)-1),11),0))</f>
        <v/>
      </c>
      <c r="K103" s="4" t="str">
        <f>IF($H103="","",IFERROR(INDEX('Partner 2'!$E$120:INDEX('Partner 2'!$E:$E,MATCH("TOTAL Non-ENOUGH Revenue*",'Partner 2'!$A:$A,0)-1),11),0))</f>
        <v/>
      </c>
    </row>
    <row r="104" spans="8:11" ht="17" x14ac:dyDescent="0.2">
      <c r="H104" s="4" t="str">
        <f>IFERROR(INDEX('Partner 2'!$A$120:INDEX('Partner 2'!$A:$A,MATCH("TOTAL Non-ENOUGH Revenue*",'Partner 2'!$A:$A,0)-1),12),"")</f>
        <v/>
      </c>
      <c r="I104" s="4" t="str">
        <f>IF($H104="","",IFERROR(INDEX('Partner 2'!$C$120:INDEX('Partner 2'!$C:$C,MATCH("TOTAL Non-ENOUGH Revenue*",'Partner 2'!$A:$A,0)-1),12),0))</f>
        <v/>
      </c>
      <c r="J104" s="4" t="str">
        <f>IF($H104="","",IFERROR(INDEX('Partner 2'!$D$120:INDEX('Partner 2'!$D:$D,MATCH("TOTAL Non-ENOUGH Revenue*",'Partner 2'!$A:$A,0)-1),12),0))</f>
        <v/>
      </c>
      <c r="K104" s="4" t="str">
        <f>IF($H104="","",IFERROR(INDEX('Partner 2'!$E$120:INDEX('Partner 2'!$E:$E,MATCH("TOTAL Non-ENOUGH Revenue*",'Partner 2'!$A:$A,0)-1),12),0))</f>
        <v/>
      </c>
    </row>
    <row r="105" spans="8:11" ht="17" x14ac:dyDescent="0.2">
      <c r="H105" s="4" t="str">
        <f>IFERROR(INDEX('Partner 2'!$A$120:INDEX('Partner 2'!$A:$A,MATCH("TOTAL Non-ENOUGH Revenue*",'Partner 2'!$A:$A,0)-1),13),"")</f>
        <v/>
      </c>
      <c r="I105" s="4" t="str">
        <f>IF($H105="","",IFERROR(INDEX('Partner 2'!$C$120:INDEX('Partner 2'!$C:$C,MATCH("TOTAL Non-ENOUGH Revenue*",'Partner 2'!$A:$A,0)-1),13),0))</f>
        <v/>
      </c>
      <c r="J105" s="4" t="str">
        <f>IF($H105="","",IFERROR(INDEX('Partner 2'!$D$120:INDEX('Partner 2'!$D:$D,MATCH("TOTAL Non-ENOUGH Revenue*",'Partner 2'!$A:$A,0)-1),13),0))</f>
        <v/>
      </c>
      <c r="K105" s="4" t="str">
        <f>IF($H105="","",IFERROR(INDEX('Partner 2'!$E$120:INDEX('Partner 2'!$E:$E,MATCH("TOTAL Non-ENOUGH Revenue*",'Partner 2'!$A:$A,0)-1),13),0))</f>
        <v/>
      </c>
    </row>
    <row r="106" spans="8:11" ht="17" x14ac:dyDescent="0.2">
      <c r="H106" s="4" t="str">
        <f>IFERROR(INDEX('Partner 2'!$A$120:INDEX('Partner 2'!$A:$A,MATCH("TOTAL Non-ENOUGH Revenue*",'Partner 2'!$A:$A,0)-1),14),"")</f>
        <v/>
      </c>
      <c r="I106" s="4" t="str">
        <f>IF($H106="","",IFERROR(INDEX('Partner 2'!$C$120:INDEX('Partner 2'!$C:$C,MATCH("TOTAL Non-ENOUGH Revenue*",'Partner 2'!$A:$A,0)-1),14),0))</f>
        <v/>
      </c>
      <c r="J106" s="4" t="str">
        <f>IF($H106="","",IFERROR(INDEX('Partner 2'!$D$120:INDEX('Partner 2'!$D:$D,MATCH("TOTAL Non-ENOUGH Revenue*",'Partner 2'!$A:$A,0)-1),14),0))</f>
        <v/>
      </c>
      <c r="K106" s="4" t="str">
        <f>IF($H106="","",IFERROR(INDEX('Partner 2'!$E$120:INDEX('Partner 2'!$E:$E,MATCH("TOTAL Non-ENOUGH Revenue*",'Partner 2'!$A:$A,0)-1),14),0))</f>
        <v/>
      </c>
    </row>
    <row r="107" spans="8:11" ht="17" x14ac:dyDescent="0.2">
      <c r="H107" s="4" t="str">
        <f>IFERROR(INDEX('Partner 2'!$A$120:INDEX('Partner 2'!$A:$A,MATCH("TOTAL Non-ENOUGH Revenue*",'Partner 2'!$A:$A,0)-1),15),"")</f>
        <v/>
      </c>
      <c r="I107" s="4" t="str">
        <f>IF($H107="","",IFERROR(INDEX('Partner 2'!$C$120:INDEX('Partner 2'!$C:$C,MATCH("TOTAL Non-ENOUGH Revenue*",'Partner 2'!$A:$A,0)-1),15),0))</f>
        <v/>
      </c>
      <c r="J107" s="4" t="str">
        <f>IF($H107="","",IFERROR(INDEX('Partner 2'!$D$120:INDEX('Partner 2'!$D:$D,MATCH("TOTAL Non-ENOUGH Revenue*",'Partner 2'!$A:$A,0)-1),15),0))</f>
        <v/>
      </c>
      <c r="K107" s="4" t="str">
        <f>IF($H107="","",IFERROR(INDEX('Partner 2'!$E$120:INDEX('Partner 2'!$E:$E,MATCH("TOTAL Non-ENOUGH Revenue*",'Partner 2'!$A:$A,0)-1),15),0))</f>
        <v/>
      </c>
    </row>
    <row r="108" spans="8:11" ht="17" x14ac:dyDescent="0.2">
      <c r="H108" s="4" t="str">
        <f>IFERROR(INDEX('Partner 2'!$A$120:INDEX('Partner 2'!$A:$A,MATCH("TOTAL Non-ENOUGH Revenue*",'Partner 2'!$A:$A,0)-1),16),"")</f>
        <v/>
      </c>
      <c r="I108" s="4" t="str">
        <f>IF($H108="","",IFERROR(INDEX('Partner 2'!$C$120:INDEX('Partner 2'!$C:$C,MATCH("TOTAL Non-ENOUGH Revenue*",'Partner 2'!$A:$A,0)-1),16),0))</f>
        <v/>
      </c>
      <c r="J108" s="4" t="str">
        <f>IF($H108="","",IFERROR(INDEX('Partner 2'!$D$120:INDEX('Partner 2'!$D:$D,MATCH("TOTAL Non-ENOUGH Revenue*",'Partner 2'!$A:$A,0)-1),16),0))</f>
        <v/>
      </c>
      <c r="K108" s="4" t="str">
        <f>IF($H108="","",IFERROR(INDEX('Partner 2'!$E$120:INDEX('Partner 2'!$E:$E,MATCH("TOTAL Non-ENOUGH Revenue*",'Partner 2'!$A:$A,0)-1),16),0))</f>
        <v/>
      </c>
    </row>
    <row r="109" spans="8:11" ht="17" x14ac:dyDescent="0.2">
      <c r="H109" s="4" t="str">
        <f>IFERROR(INDEX('Partner 2'!$A$120:INDEX('Partner 2'!$A:$A,MATCH("TOTAL Non-ENOUGH Revenue*",'Partner 2'!$A:$A,0)-1),17),"")</f>
        <v/>
      </c>
      <c r="I109" s="4" t="str">
        <f>IF($H109="","",IFERROR(INDEX('Partner 2'!$C$120:INDEX('Partner 2'!$C:$C,MATCH("TOTAL Non-ENOUGH Revenue*",'Partner 2'!$A:$A,0)-1),17),0))</f>
        <v/>
      </c>
      <c r="J109" s="4" t="str">
        <f>IF($H109="","",IFERROR(INDEX('Partner 2'!$D$120:INDEX('Partner 2'!$D:$D,MATCH("TOTAL Non-ENOUGH Revenue*",'Partner 2'!$A:$A,0)-1),17),0))</f>
        <v/>
      </c>
      <c r="K109" s="4" t="str">
        <f>IF($H109="","",IFERROR(INDEX('Partner 2'!$E$120:INDEX('Partner 2'!$E:$E,MATCH("TOTAL Non-ENOUGH Revenue*",'Partner 2'!$A:$A,0)-1),17),0))</f>
        <v/>
      </c>
    </row>
    <row r="110" spans="8:11" ht="17" x14ac:dyDescent="0.2">
      <c r="H110" s="4" t="str">
        <f>IFERROR(INDEX('Partner 2'!$A$120:INDEX('Partner 2'!$A:$A,MATCH("TOTAL Non-ENOUGH Revenue*",'Partner 2'!$A:$A,0)-1),18),"")</f>
        <v/>
      </c>
      <c r="I110" s="4" t="str">
        <f>IF($H110="","",IFERROR(INDEX('Partner 2'!$C$120:INDEX('Partner 2'!$C:$C,MATCH("TOTAL Non-ENOUGH Revenue*",'Partner 2'!$A:$A,0)-1),18),0))</f>
        <v/>
      </c>
      <c r="J110" s="4" t="str">
        <f>IF($H110="","",IFERROR(INDEX('Partner 2'!$D$120:INDEX('Partner 2'!$D:$D,MATCH("TOTAL Non-ENOUGH Revenue*",'Partner 2'!$A:$A,0)-1),18),0))</f>
        <v/>
      </c>
      <c r="K110" s="4" t="str">
        <f>IF($H110="","",IFERROR(INDEX('Partner 2'!$E$120:INDEX('Partner 2'!$E:$E,MATCH("TOTAL Non-ENOUGH Revenue*",'Partner 2'!$A:$A,0)-1),18),0))</f>
        <v/>
      </c>
    </row>
    <row r="111" spans="8:11" ht="17" x14ac:dyDescent="0.2">
      <c r="H111" s="4" t="str">
        <f>IFERROR(INDEX('Partner 2'!$A$120:INDEX('Partner 2'!$A:$A,MATCH("TOTAL Non-ENOUGH Revenue*",'Partner 2'!$A:$A,0)-1),19),"")</f>
        <v/>
      </c>
      <c r="I111" s="4" t="str">
        <f>IF($H111="","",IFERROR(INDEX('Partner 2'!$C$120:INDEX('Partner 2'!$C:$C,MATCH("TOTAL Non-ENOUGH Revenue*",'Partner 2'!$A:$A,0)-1),19),0))</f>
        <v/>
      </c>
      <c r="J111" s="4" t="str">
        <f>IF($H111="","",IFERROR(INDEX('Partner 2'!$D$120:INDEX('Partner 2'!$D:$D,MATCH("TOTAL Non-ENOUGH Revenue*",'Partner 2'!$A:$A,0)-1),19),0))</f>
        <v/>
      </c>
      <c r="K111" s="4" t="str">
        <f>IF($H111="","",IFERROR(INDEX('Partner 2'!$E$120:INDEX('Partner 2'!$E:$E,MATCH("TOTAL Non-ENOUGH Revenue*",'Partner 2'!$A:$A,0)-1),19),0))</f>
        <v/>
      </c>
    </row>
    <row r="112" spans="8:11" ht="17" x14ac:dyDescent="0.2">
      <c r="H112" s="4" t="str">
        <f>IFERROR(INDEX('Partner 2'!$A$120:INDEX('Partner 2'!$A:$A,MATCH("TOTAL Non-ENOUGH Revenue*",'Partner 2'!$A:$A,0)-1),20),"")</f>
        <v/>
      </c>
      <c r="I112" s="4" t="str">
        <f>IF($H112="","",IFERROR(INDEX('Partner 2'!$C$120:INDEX('Partner 2'!$C:$C,MATCH("TOTAL Non-ENOUGH Revenue*",'Partner 2'!$A:$A,0)-1),20),0))</f>
        <v/>
      </c>
      <c r="J112" s="4" t="str">
        <f>IF($H112="","",IFERROR(INDEX('Partner 2'!$D$120:INDEX('Partner 2'!$D:$D,MATCH("TOTAL Non-ENOUGH Revenue*",'Partner 2'!$A:$A,0)-1),20),0))</f>
        <v/>
      </c>
      <c r="K112" s="4" t="str">
        <f>IF($H112="","",IFERROR(INDEX('Partner 2'!$E$120:INDEX('Partner 2'!$E:$E,MATCH("TOTAL Non-ENOUGH Revenue*",'Partner 2'!$A:$A,0)-1),20),0))</f>
        <v/>
      </c>
    </row>
    <row r="113" spans="8:11" ht="16" x14ac:dyDescent="0.2">
      <c r="H113" s="4">
        <f>IFERROR(INDEX('Partner 3'!$A$120:INDEX('Partner 3'!$A:$A,MATCH("TOTAL Non-ENOUGH Revenue*",'Partner 3'!$A:$A,0)-1),1),"")</f>
        <v>0</v>
      </c>
      <c r="I113" s="4">
        <f>IF($H113="","",IFERROR(INDEX('Partner 3'!$C$120:INDEX('Partner 3'!$C:$C,MATCH("TOTAL Non-ENOUGH Revenue*",'Partner 3'!$A:$A,0)-1),1),0))</f>
        <v>0</v>
      </c>
      <c r="J113" s="4">
        <f>IF($H113="","",IFERROR(INDEX('Partner 3'!$D$120:INDEX('Partner 3'!$D:$D,MATCH("TOTAL Non-ENOUGH Revenue*",'Partner 3'!$A:$A,0)-1),1),0))</f>
        <v>0</v>
      </c>
      <c r="K113" s="4">
        <f>IF($H113="","",IFERROR(INDEX('Partner 3'!$E$120:INDEX('Partner 3'!$E:$E,MATCH("TOTAL Non-ENOUGH Revenue*",'Partner 3'!$A:$A,0)-1),1),0))</f>
        <v>0</v>
      </c>
    </row>
    <row r="114" spans="8:11" ht="16" x14ac:dyDescent="0.2">
      <c r="H114" s="4">
        <f>IFERROR(INDEX('Partner 3'!$A$120:INDEX('Partner 3'!$A:$A,MATCH("TOTAL Non-ENOUGH Revenue*",'Partner 3'!$A:$A,0)-1),2),"")</f>
        <v>0</v>
      </c>
      <c r="I114" s="4">
        <f>IF($H114="","",IFERROR(INDEX('Partner 3'!$C$120:INDEX('Partner 3'!$C:$C,MATCH("TOTAL Non-ENOUGH Revenue*",'Partner 3'!$A:$A,0)-1),2),0))</f>
        <v>0</v>
      </c>
      <c r="J114" s="4">
        <f>IF($H114="","",IFERROR(INDEX('Partner 3'!$D$120:INDEX('Partner 3'!$D:$D,MATCH("TOTAL Non-ENOUGH Revenue*",'Partner 3'!$A:$A,0)-1),2),0))</f>
        <v>0</v>
      </c>
      <c r="K114" s="4">
        <f>IF($H114="","",IFERROR(INDEX('Partner 3'!$E$120:INDEX('Partner 3'!$E:$E,MATCH("TOTAL Non-ENOUGH Revenue*",'Partner 3'!$A:$A,0)-1),2),0))</f>
        <v>0</v>
      </c>
    </row>
    <row r="115" spans="8:11" ht="16" x14ac:dyDescent="0.2">
      <c r="H115" s="4">
        <f>IFERROR(INDEX('Partner 3'!$A$120:INDEX('Partner 3'!$A:$A,MATCH("TOTAL Non-ENOUGH Revenue*",'Partner 3'!$A:$A,0)-1),3),"")</f>
        <v>0</v>
      </c>
      <c r="I115" s="4">
        <f>IF($H115="","",IFERROR(INDEX('Partner 3'!$C$120:INDEX('Partner 3'!$C:$C,MATCH("TOTAL Non-ENOUGH Revenue*",'Partner 3'!$A:$A,0)-1),3),0))</f>
        <v>0</v>
      </c>
      <c r="J115" s="4">
        <f>IF($H115="","",IFERROR(INDEX('Partner 3'!$D$120:INDEX('Partner 3'!$D:$D,MATCH("TOTAL Non-ENOUGH Revenue*",'Partner 3'!$A:$A,0)-1),3),0))</f>
        <v>0</v>
      </c>
      <c r="K115" s="4">
        <f>IF($H115="","",IFERROR(INDEX('Partner 3'!$E$120:INDEX('Partner 3'!$E:$E,MATCH("TOTAL Non-ENOUGH Revenue*",'Partner 3'!$A:$A,0)-1),3),0))</f>
        <v>0</v>
      </c>
    </row>
    <row r="116" spans="8:11" ht="16" x14ac:dyDescent="0.2">
      <c r="H116" s="4">
        <f>IFERROR(INDEX('Partner 3'!$A$120:INDEX('Partner 3'!$A:$A,MATCH("TOTAL Non-ENOUGH Revenue*",'Partner 3'!$A:$A,0)-1),4),"")</f>
        <v>0</v>
      </c>
      <c r="I116" s="4">
        <f>IF($H116="","",IFERROR(INDEX('Partner 3'!$C$120:INDEX('Partner 3'!$C:$C,MATCH("TOTAL Non-ENOUGH Revenue*",'Partner 3'!$A:$A,0)-1),4),0))</f>
        <v>0</v>
      </c>
      <c r="J116" s="4">
        <f>IF($H116="","",IFERROR(INDEX('Partner 3'!$D$120:INDEX('Partner 3'!$D:$D,MATCH("TOTAL Non-ENOUGH Revenue*",'Partner 3'!$A:$A,0)-1),4),0))</f>
        <v>0</v>
      </c>
      <c r="K116" s="4">
        <f>IF($H116="","",IFERROR(INDEX('Partner 3'!$E$120:INDEX('Partner 3'!$E:$E,MATCH("TOTAL Non-ENOUGH Revenue*",'Partner 3'!$A:$A,0)-1),4),0))</f>
        <v>0</v>
      </c>
    </row>
    <row r="117" spans="8:11" ht="16" x14ac:dyDescent="0.2">
      <c r="H117" s="4">
        <f>IFERROR(INDEX('Partner 3'!$A$120:INDEX('Partner 3'!$A:$A,MATCH("TOTAL Non-ENOUGH Revenue*",'Partner 3'!$A:$A,0)-1),5),"")</f>
        <v>0</v>
      </c>
      <c r="I117" s="4">
        <f>IF($H117="","",IFERROR(INDEX('Partner 3'!$C$120:INDEX('Partner 3'!$C:$C,MATCH("TOTAL Non-ENOUGH Revenue*",'Partner 3'!$A:$A,0)-1),5),0))</f>
        <v>0</v>
      </c>
      <c r="J117" s="4">
        <f>IF($H117="","",IFERROR(INDEX('Partner 3'!$D$120:INDEX('Partner 3'!$D:$D,MATCH("TOTAL Non-ENOUGH Revenue*",'Partner 3'!$A:$A,0)-1),5),0))</f>
        <v>0</v>
      </c>
      <c r="K117" s="4">
        <f>IF($H117="","",IFERROR(INDEX('Partner 3'!$E$120:INDEX('Partner 3'!$E:$E,MATCH("TOTAL Non-ENOUGH Revenue*",'Partner 3'!$A:$A,0)-1),5),0))</f>
        <v>0</v>
      </c>
    </row>
    <row r="118" spans="8:11" ht="17" x14ac:dyDescent="0.2">
      <c r="H118" s="4" t="str">
        <f>IFERROR(INDEX('Partner 3'!$A$120:INDEX('Partner 3'!$A:$A,MATCH("TOTAL Non-ENOUGH Revenue*",'Partner 3'!$A:$A,0)-1),6),"")</f>
        <v/>
      </c>
      <c r="I118" s="4" t="str">
        <f>IF($H118="","",IFERROR(INDEX('Partner 3'!$C$120:INDEX('Partner 3'!$C:$C,MATCH("TOTAL Non-ENOUGH Revenue*",'Partner 3'!$A:$A,0)-1),6),0))</f>
        <v/>
      </c>
      <c r="J118" s="4" t="str">
        <f>IF($H118="","",IFERROR(INDEX('Partner 3'!$D$120:INDEX('Partner 3'!$D:$D,MATCH("TOTAL Non-ENOUGH Revenue*",'Partner 3'!$A:$A,0)-1),6),0))</f>
        <v/>
      </c>
      <c r="K118" s="4" t="str">
        <f>IF($H118="","",IFERROR(INDEX('Partner 3'!$E$120:INDEX('Partner 3'!$E:$E,MATCH("TOTAL Non-ENOUGH Revenue*",'Partner 3'!$A:$A,0)-1),6),0))</f>
        <v/>
      </c>
    </row>
    <row r="119" spans="8:11" ht="17" x14ac:dyDescent="0.2">
      <c r="H119" s="4" t="str">
        <f>IFERROR(INDEX('Partner 3'!$A$120:INDEX('Partner 3'!$A:$A,MATCH("TOTAL Non-ENOUGH Revenue*",'Partner 3'!$A:$A,0)-1),7),"")</f>
        <v/>
      </c>
      <c r="I119" s="4" t="str">
        <f>IF($H119="","",IFERROR(INDEX('Partner 3'!$C$120:INDEX('Partner 3'!$C:$C,MATCH("TOTAL Non-ENOUGH Revenue*",'Partner 3'!$A:$A,0)-1),7),0))</f>
        <v/>
      </c>
      <c r="J119" s="4" t="str">
        <f>IF($H119="","",IFERROR(INDEX('Partner 3'!$D$120:INDEX('Partner 3'!$D:$D,MATCH("TOTAL Non-ENOUGH Revenue*",'Partner 3'!$A:$A,0)-1),7),0))</f>
        <v/>
      </c>
      <c r="K119" s="4" t="str">
        <f>IF($H119="","",IFERROR(INDEX('Partner 3'!$E$120:INDEX('Partner 3'!$E:$E,MATCH("TOTAL Non-ENOUGH Revenue*",'Partner 3'!$A:$A,0)-1),7),0))</f>
        <v/>
      </c>
    </row>
    <row r="120" spans="8:11" ht="17" x14ac:dyDescent="0.2">
      <c r="H120" s="4" t="str">
        <f>IFERROR(INDEX('Partner 3'!$A$120:INDEX('Partner 3'!$A:$A,MATCH("TOTAL Non-ENOUGH Revenue*",'Partner 3'!$A:$A,0)-1),8),"")</f>
        <v/>
      </c>
      <c r="I120" s="4" t="str">
        <f>IF($H120="","",IFERROR(INDEX('Partner 3'!$C$120:INDEX('Partner 3'!$C:$C,MATCH("TOTAL Non-ENOUGH Revenue*",'Partner 3'!$A:$A,0)-1),8),0))</f>
        <v/>
      </c>
      <c r="J120" s="4" t="str">
        <f>IF($H120="","",IFERROR(INDEX('Partner 3'!$D$120:INDEX('Partner 3'!$D:$D,MATCH("TOTAL Non-ENOUGH Revenue*",'Partner 3'!$A:$A,0)-1),8),0))</f>
        <v/>
      </c>
      <c r="K120" s="4" t="str">
        <f>IF($H120="","",IFERROR(INDEX('Partner 3'!$E$120:INDEX('Partner 3'!$E:$E,MATCH("TOTAL Non-ENOUGH Revenue*",'Partner 3'!$A:$A,0)-1),8),0))</f>
        <v/>
      </c>
    </row>
    <row r="121" spans="8:11" ht="17" x14ac:dyDescent="0.2">
      <c r="H121" s="4" t="str">
        <f>IFERROR(INDEX('Partner 3'!$A$120:INDEX('Partner 3'!$A:$A,MATCH("TOTAL Non-ENOUGH Revenue*",'Partner 3'!$A:$A,0)-1),9),"")</f>
        <v/>
      </c>
      <c r="I121" s="4" t="str">
        <f>IF($H121="","",IFERROR(INDEX('Partner 3'!$C$120:INDEX('Partner 3'!$C:$C,MATCH("TOTAL Non-ENOUGH Revenue*",'Partner 3'!$A:$A,0)-1),9),0))</f>
        <v/>
      </c>
      <c r="J121" s="4" t="str">
        <f>IF($H121="","",IFERROR(INDEX('Partner 3'!$D$120:INDEX('Partner 3'!$D:$D,MATCH("TOTAL Non-ENOUGH Revenue*",'Partner 3'!$A:$A,0)-1),9),0))</f>
        <v/>
      </c>
      <c r="K121" s="4" t="str">
        <f>IF($H121="","",IFERROR(INDEX('Partner 3'!$E$120:INDEX('Partner 3'!$E:$E,MATCH("TOTAL Non-ENOUGH Revenue*",'Partner 3'!$A:$A,0)-1),9),0))</f>
        <v/>
      </c>
    </row>
    <row r="122" spans="8:11" ht="17" x14ac:dyDescent="0.2">
      <c r="H122" s="4" t="str">
        <f>IFERROR(INDEX('Partner 3'!$A$120:INDEX('Partner 3'!$A:$A,MATCH("TOTAL Non-ENOUGH Revenue*",'Partner 3'!$A:$A,0)-1),10),"")</f>
        <v/>
      </c>
      <c r="I122" s="4" t="str">
        <f>IF($H122="","",IFERROR(INDEX('Partner 3'!$C$120:INDEX('Partner 3'!$C:$C,MATCH("TOTAL Non-ENOUGH Revenue*",'Partner 3'!$A:$A,0)-1),10),0))</f>
        <v/>
      </c>
      <c r="J122" s="4" t="str">
        <f>IF($H122="","",IFERROR(INDEX('Partner 3'!$D$120:INDEX('Partner 3'!$D:$D,MATCH("TOTAL Non-ENOUGH Revenue*",'Partner 3'!$A:$A,0)-1),10),0))</f>
        <v/>
      </c>
      <c r="K122" s="4" t="str">
        <f>IF($H122="","",IFERROR(INDEX('Partner 3'!$E$120:INDEX('Partner 3'!$E:$E,MATCH("TOTAL Non-ENOUGH Revenue*",'Partner 3'!$A:$A,0)-1),10),0))</f>
        <v/>
      </c>
    </row>
    <row r="123" spans="8:11" ht="17" x14ac:dyDescent="0.2">
      <c r="H123" s="4" t="str">
        <f>IFERROR(INDEX('Partner 3'!$A$120:INDEX('Partner 3'!$A:$A,MATCH("TOTAL Non-ENOUGH Revenue*",'Partner 3'!$A:$A,0)-1),11),"")</f>
        <v/>
      </c>
      <c r="I123" s="4" t="str">
        <f>IF($H123="","",IFERROR(INDEX('Partner 3'!$C$120:INDEX('Partner 3'!$C:$C,MATCH("TOTAL Non-ENOUGH Revenue*",'Partner 3'!$A:$A,0)-1),11),0))</f>
        <v/>
      </c>
      <c r="J123" s="4" t="str">
        <f>IF($H123="","",IFERROR(INDEX('Partner 3'!$D$120:INDEX('Partner 3'!$D:$D,MATCH("TOTAL Non-ENOUGH Revenue*",'Partner 3'!$A:$A,0)-1),11),0))</f>
        <v/>
      </c>
      <c r="K123" s="4" t="str">
        <f>IF($H123="","",IFERROR(INDEX('Partner 3'!$E$120:INDEX('Partner 3'!$E:$E,MATCH("TOTAL Non-ENOUGH Revenue*",'Partner 3'!$A:$A,0)-1),11),0))</f>
        <v/>
      </c>
    </row>
    <row r="124" spans="8:11" ht="17" x14ac:dyDescent="0.2">
      <c r="H124" s="4" t="str">
        <f>IFERROR(INDEX('Partner 3'!$A$120:INDEX('Partner 3'!$A:$A,MATCH("TOTAL Non-ENOUGH Revenue*",'Partner 3'!$A:$A,0)-1),12),"")</f>
        <v/>
      </c>
      <c r="I124" s="4" t="str">
        <f>IF($H124="","",IFERROR(INDEX('Partner 3'!$C$120:INDEX('Partner 3'!$C:$C,MATCH("TOTAL Non-ENOUGH Revenue*",'Partner 3'!$A:$A,0)-1),12),0))</f>
        <v/>
      </c>
      <c r="J124" s="4" t="str">
        <f>IF($H124="","",IFERROR(INDEX('Partner 3'!$D$120:INDEX('Partner 3'!$D:$D,MATCH("TOTAL Non-ENOUGH Revenue*",'Partner 3'!$A:$A,0)-1),12),0))</f>
        <v/>
      </c>
      <c r="K124" s="4" t="str">
        <f>IF($H124="","",IFERROR(INDEX('Partner 3'!$E$120:INDEX('Partner 3'!$E:$E,MATCH("TOTAL Non-ENOUGH Revenue*",'Partner 3'!$A:$A,0)-1),12),0))</f>
        <v/>
      </c>
    </row>
    <row r="125" spans="8:11" ht="17" x14ac:dyDescent="0.2">
      <c r="H125" s="4" t="str">
        <f>IFERROR(INDEX('Partner 3'!$A$120:INDEX('Partner 3'!$A:$A,MATCH("TOTAL Non-ENOUGH Revenue*",'Partner 3'!$A:$A,0)-1),13),"")</f>
        <v/>
      </c>
      <c r="I125" s="4" t="str">
        <f>IF($H125="","",IFERROR(INDEX('Partner 3'!$C$120:INDEX('Partner 3'!$C:$C,MATCH("TOTAL Non-ENOUGH Revenue*",'Partner 3'!$A:$A,0)-1),13),0))</f>
        <v/>
      </c>
      <c r="J125" s="4" t="str">
        <f>IF($H125="","",IFERROR(INDEX('Partner 3'!$D$120:INDEX('Partner 3'!$D:$D,MATCH("TOTAL Non-ENOUGH Revenue*",'Partner 3'!$A:$A,0)-1),13),0))</f>
        <v/>
      </c>
      <c r="K125" s="4" t="str">
        <f>IF($H125="","",IFERROR(INDEX('Partner 3'!$E$120:INDEX('Partner 3'!$E:$E,MATCH("TOTAL Non-ENOUGH Revenue*",'Partner 3'!$A:$A,0)-1),13),0))</f>
        <v/>
      </c>
    </row>
    <row r="126" spans="8:11" ht="17" x14ac:dyDescent="0.2">
      <c r="H126" s="4" t="str">
        <f>IFERROR(INDEX('Partner 3'!$A$120:INDEX('Partner 3'!$A:$A,MATCH("TOTAL Non-ENOUGH Revenue*",'Partner 3'!$A:$A,0)-1),14),"")</f>
        <v/>
      </c>
      <c r="I126" s="4" t="str">
        <f>IF($H126="","",IFERROR(INDEX('Partner 3'!$C$120:INDEX('Partner 3'!$C:$C,MATCH("TOTAL Non-ENOUGH Revenue*",'Partner 3'!$A:$A,0)-1),14),0))</f>
        <v/>
      </c>
      <c r="J126" s="4" t="str">
        <f>IF($H126="","",IFERROR(INDEX('Partner 3'!$D$120:INDEX('Partner 3'!$D:$D,MATCH("TOTAL Non-ENOUGH Revenue*",'Partner 3'!$A:$A,0)-1),14),0))</f>
        <v/>
      </c>
      <c r="K126" s="4" t="str">
        <f>IF($H126="","",IFERROR(INDEX('Partner 3'!$E$120:INDEX('Partner 3'!$E:$E,MATCH("TOTAL Non-ENOUGH Revenue*",'Partner 3'!$A:$A,0)-1),14),0))</f>
        <v/>
      </c>
    </row>
    <row r="127" spans="8:11" ht="17" x14ac:dyDescent="0.2">
      <c r="H127" s="4" t="str">
        <f>IFERROR(INDEX('Partner 3'!$A$120:INDEX('Partner 3'!$A:$A,MATCH("TOTAL Non-ENOUGH Revenue*",'Partner 3'!$A:$A,0)-1),15),"")</f>
        <v/>
      </c>
      <c r="I127" s="4" t="str">
        <f>IF($H127="","",IFERROR(INDEX('Partner 3'!$C$120:INDEX('Partner 3'!$C:$C,MATCH("TOTAL Non-ENOUGH Revenue*",'Partner 3'!$A:$A,0)-1),15),0))</f>
        <v/>
      </c>
      <c r="J127" s="4" t="str">
        <f>IF($H127="","",IFERROR(INDEX('Partner 3'!$D$120:INDEX('Partner 3'!$D:$D,MATCH("TOTAL Non-ENOUGH Revenue*",'Partner 3'!$A:$A,0)-1),15),0))</f>
        <v/>
      </c>
      <c r="K127" s="4" t="str">
        <f>IF($H127="","",IFERROR(INDEX('Partner 3'!$E$120:INDEX('Partner 3'!$E:$E,MATCH("TOTAL Non-ENOUGH Revenue*",'Partner 3'!$A:$A,0)-1),15),0))</f>
        <v/>
      </c>
    </row>
    <row r="128" spans="8:11" ht="17" x14ac:dyDescent="0.2">
      <c r="H128" s="4" t="str">
        <f>IFERROR(INDEX('Partner 3'!$A$120:INDEX('Partner 3'!$A:$A,MATCH("TOTAL Non-ENOUGH Revenue*",'Partner 3'!$A:$A,0)-1),16),"")</f>
        <v/>
      </c>
      <c r="I128" s="4" t="str">
        <f>IF($H128="","",IFERROR(INDEX('Partner 3'!$C$120:INDEX('Partner 3'!$C:$C,MATCH("TOTAL Non-ENOUGH Revenue*",'Partner 3'!$A:$A,0)-1),16),0))</f>
        <v/>
      </c>
      <c r="J128" s="4" t="str">
        <f>IF($H128="","",IFERROR(INDEX('Partner 3'!$D$120:INDEX('Partner 3'!$D:$D,MATCH("TOTAL Non-ENOUGH Revenue*",'Partner 3'!$A:$A,0)-1),16),0))</f>
        <v/>
      </c>
      <c r="K128" s="4" t="str">
        <f>IF($H128="","",IFERROR(INDEX('Partner 3'!$E$120:INDEX('Partner 3'!$E:$E,MATCH("TOTAL Non-ENOUGH Revenue*",'Partner 3'!$A:$A,0)-1),16),0))</f>
        <v/>
      </c>
    </row>
    <row r="129" spans="8:11" ht="17" x14ac:dyDescent="0.2">
      <c r="H129" s="4" t="str">
        <f>IFERROR(INDEX('Partner 3'!$A$120:INDEX('Partner 3'!$A:$A,MATCH("TOTAL Non-ENOUGH Revenue*",'Partner 3'!$A:$A,0)-1),17),"")</f>
        <v/>
      </c>
      <c r="I129" s="4" t="str">
        <f>IF($H129="","",IFERROR(INDEX('Partner 3'!$C$120:INDEX('Partner 3'!$C:$C,MATCH("TOTAL Non-ENOUGH Revenue*",'Partner 3'!$A:$A,0)-1),17),0))</f>
        <v/>
      </c>
      <c r="J129" s="4" t="str">
        <f>IF($H129="","",IFERROR(INDEX('Partner 3'!$D$120:INDEX('Partner 3'!$D:$D,MATCH("TOTAL Non-ENOUGH Revenue*",'Partner 3'!$A:$A,0)-1),17),0))</f>
        <v/>
      </c>
      <c r="K129" s="4" t="str">
        <f>IF($H129="","",IFERROR(INDEX('Partner 3'!$E$120:INDEX('Partner 3'!$E:$E,MATCH("TOTAL Non-ENOUGH Revenue*",'Partner 3'!$A:$A,0)-1),17),0))</f>
        <v/>
      </c>
    </row>
    <row r="130" spans="8:11" ht="17" x14ac:dyDescent="0.2">
      <c r="H130" s="4" t="str">
        <f>IFERROR(INDEX('Partner 3'!$A$120:INDEX('Partner 3'!$A:$A,MATCH("TOTAL Non-ENOUGH Revenue*",'Partner 3'!$A:$A,0)-1),18),"")</f>
        <v/>
      </c>
      <c r="I130" s="4" t="str">
        <f>IF($H130="","",IFERROR(INDEX('Partner 3'!$C$120:INDEX('Partner 3'!$C:$C,MATCH("TOTAL Non-ENOUGH Revenue*",'Partner 3'!$A:$A,0)-1),18),0))</f>
        <v/>
      </c>
      <c r="J130" s="4" t="str">
        <f>IF($H130="","",IFERROR(INDEX('Partner 3'!$D$120:INDEX('Partner 3'!$D:$D,MATCH("TOTAL Non-ENOUGH Revenue*",'Partner 3'!$A:$A,0)-1),18),0))</f>
        <v/>
      </c>
      <c r="K130" s="4" t="str">
        <f>IF($H130="","",IFERROR(INDEX('Partner 3'!$E$120:INDEX('Partner 3'!$E:$E,MATCH("TOTAL Non-ENOUGH Revenue*",'Partner 3'!$A:$A,0)-1),18),0))</f>
        <v/>
      </c>
    </row>
    <row r="131" spans="8:11" ht="17" x14ac:dyDescent="0.2">
      <c r="H131" s="4" t="str">
        <f>IFERROR(INDEX('Partner 3'!$A$120:INDEX('Partner 3'!$A:$A,MATCH("TOTAL Non-ENOUGH Revenue*",'Partner 3'!$A:$A,0)-1),19),"")</f>
        <v/>
      </c>
      <c r="I131" s="4" t="str">
        <f>IF($H131="","",IFERROR(INDEX('Partner 3'!$C$120:INDEX('Partner 3'!$C:$C,MATCH("TOTAL Non-ENOUGH Revenue*",'Partner 3'!$A:$A,0)-1),19),0))</f>
        <v/>
      </c>
      <c r="J131" s="4" t="str">
        <f>IF($H131="","",IFERROR(INDEX('Partner 3'!$D$120:INDEX('Partner 3'!$D:$D,MATCH("TOTAL Non-ENOUGH Revenue*",'Partner 3'!$A:$A,0)-1),19),0))</f>
        <v/>
      </c>
      <c r="K131" s="4" t="str">
        <f>IF($H131="","",IFERROR(INDEX('Partner 3'!$E$120:INDEX('Partner 3'!$E:$E,MATCH("TOTAL Non-ENOUGH Revenue*",'Partner 3'!$A:$A,0)-1),19),0))</f>
        <v/>
      </c>
    </row>
    <row r="132" spans="8:11" ht="17" x14ac:dyDescent="0.2">
      <c r="H132" s="4" t="str">
        <f>IFERROR(INDEX('Partner 3'!$A$120:INDEX('Partner 3'!$A:$A,MATCH("TOTAL Non-ENOUGH Revenue*",'Partner 3'!$A:$A,0)-1),20),"")</f>
        <v/>
      </c>
      <c r="I132" s="4" t="str">
        <f>IF($H132="","",IFERROR(INDEX('Partner 3'!$C$120:INDEX('Partner 3'!$C:$C,MATCH("TOTAL Non-ENOUGH Revenue*",'Partner 3'!$A:$A,0)-1),20),0))</f>
        <v/>
      </c>
      <c r="J132" s="4" t="str">
        <f>IF($H132="","",IFERROR(INDEX('Partner 3'!$D$120:INDEX('Partner 3'!$D:$D,MATCH("TOTAL Non-ENOUGH Revenue*",'Partner 3'!$A:$A,0)-1),20),0))</f>
        <v/>
      </c>
      <c r="K132" s="4" t="str">
        <f>IF($H132="","",IFERROR(INDEX('Partner 3'!$E$120:INDEX('Partner 3'!$E:$E,MATCH("TOTAL Non-ENOUGH Revenue*",'Partner 3'!$A:$A,0)-1),20),0))</f>
        <v/>
      </c>
    </row>
    <row r="133" spans="8:11" ht="16" x14ac:dyDescent="0.2">
      <c r="H133" s="4">
        <f>IFERROR(INDEX('Partner 4'!$A$120:INDEX('Partner 4'!$A:$A,MATCH("TOTAL Non-ENOUGH Revenue*",'Partner 4'!$A:$A,0)-1),1),"")</f>
        <v>0</v>
      </c>
      <c r="I133" s="4">
        <f>IF($H133="","",IFERROR(INDEX('Partner 4'!$C$120:INDEX('Partner 4'!$C:$C,MATCH("TOTAL Non-ENOUGH Revenue*",'Partner 4'!$A:$A,0)-1),1),0))</f>
        <v>0</v>
      </c>
      <c r="J133" s="4">
        <f>IF($H133="","",IFERROR(INDEX('Partner 4'!$D$120:INDEX('Partner 4'!$D:$D,MATCH("TOTAL Non-ENOUGH Revenue*",'Partner 4'!$A:$A,0)-1),1),0))</f>
        <v>0</v>
      </c>
      <c r="K133" s="4">
        <f>IF($H133="","",IFERROR(INDEX('Partner 4'!$E$120:INDEX('Partner 4'!$E:$E,MATCH("TOTAL Non-ENOUGH Revenue*",'Partner 4'!$A:$A,0)-1),1),0))</f>
        <v>0</v>
      </c>
    </row>
    <row r="134" spans="8:11" ht="16" x14ac:dyDescent="0.2">
      <c r="H134" s="4">
        <f>IFERROR(INDEX('Partner 4'!$A$120:INDEX('Partner 4'!$A:$A,MATCH("TOTAL Non-ENOUGH Revenue*",'Partner 4'!$A:$A,0)-1),2),"")</f>
        <v>0</v>
      </c>
      <c r="I134" s="4">
        <f>IF($H134="","",IFERROR(INDEX('Partner 4'!$C$120:INDEX('Partner 4'!$C:$C,MATCH("TOTAL Non-ENOUGH Revenue*",'Partner 4'!$A:$A,0)-1),2),0))</f>
        <v>0</v>
      </c>
      <c r="J134" s="4">
        <f>IF($H134="","",IFERROR(INDEX('Partner 4'!$D$120:INDEX('Partner 4'!$D:$D,MATCH("TOTAL Non-ENOUGH Revenue*",'Partner 4'!$A:$A,0)-1),2),0))</f>
        <v>0</v>
      </c>
      <c r="K134" s="4">
        <f>IF($H134="","",IFERROR(INDEX('Partner 4'!$E$120:INDEX('Partner 4'!$E:$E,MATCH("TOTAL Non-ENOUGH Revenue*",'Partner 4'!$A:$A,0)-1),2),0))</f>
        <v>0</v>
      </c>
    </row>
    <row r="135" spans="8:11" ht="16" x14ac:dyDescent="0.2">
      <c r="H135" s="4">
        <f>IFERROR(INDEX('Partner 4'!$A$120:INDEX('Partner 4'!$A:$A,MATCH("TOTAL Non-ENOUGH Revenue*",'Partner 4'!$A:$A,0)-1),3),"")</f>
        <v>0</v>
      </c>
      <c r="I135" s="4">
        <f>IF($H135="","",IFERROR(INDEX('Partner 4'!$C$120:INDEX('Partner 4'!$C:$C,MATCH("TOTAL Non-ENOUGH Revenue*",'Partner 4'!$A:$A,0)-1),3),0))</f>
        <v>0</v>
      </c>
      <c r="J135" s="4">
        <f>IF($H135="","",IFERROR(INDEX('Partner 4'!$D$120:INDEX('Partner 4'!$D:$D,MATCH("TOTAL Non-ENOUGH Revenue*",'Partner 4'!$A:$A,0)-1),3),0))</f>
        <v>0</v>
      </c>
      <c r="K135" s="4">
        <f>IF($H135="","",IFERROR(INDEX('Partner 4'!$E$120:INDEX('Partner 4'!$E:$E,MATCH("TOTAL Non-ENOUGH Revenue*",'Partner 4'!$A:$A,0)-1),3),0))</f>
        <v>0</v>
      </c>
    </row>
    <row r="136" spans="8:11" ht="16" x14ac:dyDescent="0.2">
      <c r="H136" s="4">
        <f>IFERROR(INDEX('Partner 4'!$A$120:INDEX('Partner 4'!$A:$A,MATCH("TOTAL Non-ENOUGH Revenue*",'Partner 4'!$A:$A,0)-1),4),"")</f>
        <v>0</v>
      </c>
      <c r="I136" s="4">
        <f>IF($H136="","",IFERROR(INDEX('Partner 4'!$C$120:INDEX('Partner 4'!$C:$C,MATCH("TOTAL Non-ENOUGH Revenue*",'Partner 4'!$A:$A,0)-1),4),0))</f>
        <v>0</v>
      </c>
      <c r="J136" s="4">
        <f>IF($H136="","",IFERROR(INDEX('Partner 4'!$D$120:INDEX('Partner 4'!$D:$D,MATCH("TOTAL Non-ENOUGH Revenue*",'Partner 4'!$A:$A,0)-1),4),0))</f>
        <v>0</v>
      </c>
      <c r="K136" s="4">
        <f>IF($H136="","",IFERROR(INDEX('Partner 4'!$E$120:INDEX('Partner 4'!$E:$E,MATCH("TOTAL Non-ENOUGH Revenue*",'Partner 4'!$A:$A,0)-1),4),0))</f>
        <v>0</v>
      </c>
    </row>
    <row r="137" spans="8:11" ht="16" x14ac:dyDescent="0.2">
      <c r="H137" s="4">
        <f>IFERROR(INDEX('Partner 4'!$A$120:INDEX('Partner 4'!$A:$A,MATCH("TOTAL Non-ENOUGH Revenue*",'Partner 4'!$A:$A,0)-1),5),"")</f>
        <v>0</v>
      </c>
      <c r="I137" s="4">
        <f>IF($H137="","",IFERROR(INDEX('Partner 4'!$C$120:INDEX('Partner 4'!$C:$C,MATCH("TOTAL Non-ENOUGH Revenue*",'Partner 4'!$A:$A,0)-1),5),0))</f>
        <v>0</v>
      </c>
      <c r="J137" s="4">
        <f>IF($H137="","",IFERROR(INDEX('Partner 4'!$D$120:INDEX('Partner 4'!$D:$D,MATCH("TOTAL Non-ENOUGH Revenue*",'Partner 4'!$A:$A,0)-1),5),0))</f>
        <v>0</v>
      </c>
      <c r="K137" s="4">
        <f>IF($H137="","",IFERROR(INDEX('Partner 4'!$E$120:INDEX('Partner 4'!$E:$E,MATCH("TOTAL Non-ENOUGH Revenue*",'Partner 4'!$A:$A,0)-1),5),0))</f>
        <v>0</v>
      </c>
    </row>
    <row r="138" spans="8:11" ht="17" x14ac:dyDescent="0.2">
      <c r="H138" s="4" t="str">
        <f>IFERROR(INDEX('Partner 4'!$A$120:INDEX('Partner 4'!$A:$A,MATCH("TOTAL Non-ENOUGH Revenue*",'Partner 4'!$A:$A,0)-1),6),"")</f>
        <v/>
      </c>
      <c r="I138" s="4" t="str">
        <f>IF($H138="","",IFERROR(INDEX('Partner 4'!$C$120:INDEX('Partner 4'!$C:$C,MATCH("TOTAL Non-ENOUGH Revenue*",'Partner 4'!$A:$A,0)-1),6),0))</f>
        <v/>
      </c>
      <c r="J138" s="4" t="str">
        <f>IF($H138="","",IFERROR(INDEX('Partner 4'!$D$120:INDEX('Partner 4'!$D:$D,MATCH("TOTAL Non-ENOUGH Revenue*",'Partner 4'!$A:$A,0)-1),6),0))</f>
        <v/>
      </c>
      <c r="K138" s="4" t="str">
        <f>IF($H138="","",IFERROR(INDEX('Partner 4'!$E$120:INDEX('Partner 4'!$E:$E,MATCH("TOTAL Non-ENOUGH Revenue*",'Partner 4'!$A:$A,0)-1),6),0))</f>
        <v/>
      </c>
    </row>
    <row r="139" spans="8:11" ht="17" x14ac:dyDescent="0.2">
      <c r="H139" s="4" t="str">
        <f>IFERROR(INDEX('Partner 4'!$A$120:INDEX('Partner 4'!$A:$A,MATCH("TOTAL Non-ENOUGH Revenue*",'Partner 4'!$A:$A,0)-1),7),"")</f>
        <v/>
      </c>
      <c r="I139" s="4" t="str">
        <f>IF($H139="","",IFERROR(INDEX('Partner 4'!$C$120:INDEX('Partner 4'!$C:$C,MATCH("TOTAL Non-ENOUGH Revenue*",'Partner 4'!$A:$A,0)-1),7),0))</f>
        <v/>
      </c>
      <c r="J139" s="4" t="str">
        <f>IF($H139="","",IFERROR(INDEX('Partner 4'!$D$120:INDEX('Partner 4'!$D:$D,MATCH("TOTAL Non-ENOUGH Revenue*",'Partner 4'!$A:$A,0)-1),7),0))</f>
        <v/>
      </c>
      <c r="K139" s="4" t="str">
        <f>IF($H139="","",IFERROR(INDEX('Partner 4'!$E$120:INDEX('Partner 4'!$E:$E,MATCH("TOTAL Non-ENOUGH Revenue*",'Partner 4'!$A:$A,0)-1),7),0))</f>
        <v/>
      </c>
    </row>
    <row r="140" spans="8:11" ht="17" x14ac:dyDescent="0.2">
      <c r="H140" s="4" t="str">
        <f>IFERROR(INDEX('Partner 4'!$A$120:INDEX('Partner 4'!$A:$A,MATCH("TOTAL Non-ENOUGH Revenue*",'Partner 4'!$A:$A,0)-1),8),"")</f>
        <v/>
      </c>
      <c r="I140" s="4" t="str">
        <f>IF($H140="","",IFERROR(INDEX('Partner 4'!$C$120:INDEX('Partner 4'!$C:$C,MATCH("TOTAL Non-ENOUGH Revenue*",'Partner 4'!$A:$A,0)-1),8),0))</f>
        <v/>
      </c>
      <c r="J140" s="4" t="str">
        <f>IF($H140="","",IFERROR(INDEX('Partner 4'!$D$120:INDEX('Partner 4'!$D:$D,MATCH("TOTAL Non-ENOUGH Revenue*",'Partner 4'!$A:$A,0)-1),8),0))</f>
        <v/>
      </c>
      <c r="K140" s="4" t="str">
        <f>IF($H140="","",IFERROR(INDEX('Partner 4'!$E$120:INDEX('Partner 4'!$E:$E,MATCH("TOTAL Non-ENOUGH Revenue*",'Partner 4'!$A:$A,0)-1),8),0))</f>
        <v/>
      </c>
    </row>
    <row r="141" spans="8:11" ht="17" x14ac:dyDescent="0.2">
      <c r="H141" s="4" t="str">
        <f>IFERROR(INDEX('Partner 4'!$A$120:INDEX('Partner 4'!$A:$A,MATCH("TOTAL Non-ENOUGH Revenue*",'Partner 4'!$A:$A,0)-1),9),"")</f>
        <v/>
      </c>
      <c r="I141" s="4" t="str">
        <f>IF($H141="","",IFERROR(INDEX('Partner 4'!$C$120:INDEX('Partner 4'!$C:$C,MATCH("TOTAL Non-ENOUGH Revenue*",'Partner 4'!$A:$A,0)-1),9),0))</f>
        <v/>
      </c>
      <c r="J141" s="4" t="str">
        <f>IF($H141="","",IFERROR(INDEX('Partner 4'!$D$120:INDEX('Partner 4'!$D:$D,MATCH("TOTAL Non-ENOUGH Revenue*",'Partner 4'!$A:$A,0)-1),9),0))</f>
        <v/>
      </c>
      <c r="K141" s="4" t="str">
        <f>IF($H141="","",IFERROR(INDEX('Partner 4'!$E$120:INDEX('Partner 4'!$E:$E,MATCH("TOTAL Non-ENOUGH Revenue*",'Partner 4'!$A:$A,0)-1),9),0))</f>
        <v/>
      </c>
    </row>
    <row r="142" spans="8:11" ht="17" x14ac:dyDescent="0.2">
      <c r="H142" s="4" t="str">
        <f>IFERROR(INDEX('Partner 4'!$A$120:INDEX('Partner 4'!$A:$A,MATCH("TOTAL Non-ENOUGH Revenue*",'Partner 4'!$A:$A,0)-1),10),"")</f>
        <v/>
      </c>
      <c r="I142" s="4" t="str">
        <f>IF($H142="","",IFERROR(INDEX('Partner 4'!$C$120:INDEX('Partner 4'!$C:$C,MATCH("TOTAL Non-ENOUGH Revenue*",'Partner 4'!$A:$A,0)-1),10),0))</f>
        <v/>
      </c>
      <c r="J142" s="4" t="str">
        <f>IF($H142="","",IFERROR(INDEX('Partner 4'!$D$120:INDEX('Partner 4'!$D:$D,MATCH("TOTAL Non-ENOUGH Revenue*",'Partner 4'!$A:$A,0)-1),10),0))</f>
        <v/>
      </c>
      <c r="K142" s="4" t="str">
        <f>IF($H142="","",IFERROR(INDEX('Partner 4'!$E$120:INDEX('Partner 4'!$E:$E,MATCH("TOTAL Non-ENOUGH Revenue*",'Partner 4'!$A:$A,0)-1),10),0))</f>
        <v/>
      </c>
    </row>
    <row r="143" spans="8:11" ht="17" x14ac:dyDescent="0.2">
      <c r="H143" s="4" t="str">
        <f>IFERROR(INDEX('Partner 4'!$A$120:INDEX('Partner 4'!$A:$A,MATCH("TOTAL Non-ENOUGH Revenue*",'Partner 4'!$A:$A,0)-1),11),"")</f>
        <v/>
      </c>
      <c r="I143" s="4" t="str">
        <f>IF($H143="","",IFERROR(INDEX('Partner 4'!$C$120:INDEX('Partner 4'!$C:$C,MATCH("TOTAL Non-ENOUGH Revenue*",'Partner 4'!$A:$A,0)-1),11),0))</f>
        <v/>
      </c>
      <c r="J143" s="4" t="str">
        <f>IF($H143="","",IFERROR(INDEX('Partner 4'!$D$120:INDEX('Partner 4'!$D:$D,MATCH("TOTAL Non-ENOUGH Revenue*",'Partner 4'!$A:$A,0)-1),11),0))</f>
        <v/>
      </c>
      <c r="K143" s="4" t="str">
        <f>IF($H143="","",IFERROR(INDEX('Partner 4'!$E$120:INDEX('Partner 4'!$E:$E,MATCH("TOTAL Non-ENOUGH Revenue*",'Partner 4'!$A:$A,0)-1),11),0))</f>
        <v/>
      </c>
    </row>
    <row r="144" spans="8:11" ht="17" x14ac:dyDescent="0.2">
      <c r="H144" s="4" t="str">
        <f>IFERROR(INDEX('Partner 4'!$A$120:INDEX('Partner 4'!$A:$A,MATCH("TOTAL Non-ENOUGH Revenue*",'Partner 4'!$A:$A,0)-1),12),"")</f>
        <v/>
      </c>
      <c r="I144" s="4" t="str">
        <f>IF($H144="","",IFERROR(INDEX('Partner 4'!$C$120:INDEX('Partner 4'!$C:$C,MATCH("TOTAL Non-ENOUGH Revenue*",'Partner 4'!$A:$A,0)-1),12),0))</f>
        <v/>
      </c>
      <c r="J144" s="4" t="str">
        <f>IF($H144="","",IFERROR(INDEX('Partner 4'!$D$120:INDEX('Partner 4'!$D:$D,MATCH("TOTAL Non-ENOUGH Revenue*",'Partner 4'!$A:$A,0)-1),12),0))</f>
        <v/>
      </c>
      <c r="K144" s="4" t="str">
        <f>IF($H144="","",IFERROR(INDEX('Partner 4'!$E$120:INDEX('Partner 4'!$E:$E,MATCH("TOTAL Non-ENOUGH Revenue*",'Partner 4'!$A:$A,0)-1),12),0))</f>
        <v/>
      </c>
    </row>
    <row r="145" spans="8:11" ht="17" x14ac:dyDescent="0.2">
      <c r="H145" s="4" t="str">
        <f>IFERROR(INDEX('Partner 4'!$A$120:INDEX('Partner 4'!$A:$A,MATCH("TOTAL Non-ENOUGH Revenue*",'Partner 4'!$A:$A,0)-1),13),"")</f>
        <v/>
      </c>
      <c r="I145" s="4" t="str">
        <f>IF($H145="","",IFERROR(INDEX('Partner 4'!$C$120:INDEX('Partner 4'!$C:$C,MATCH("TOTAL Non-ENOUGH Revenue*",'Partner 4'!$A:$A,0)-1),13),0))</f>
        <v/>
      </c>
      <c r="J145" s="4" t="str">
        <f>IF($H145="","",IFERROR(INDEX('Partner 4'!$D$120:INDEX('Partner 4'!$D:$D,MATCH("TOTAL Non-ENOUGH Revenue*",'Partner 4'!$A:$A,0)-1),13),0))</f>
        <v/>
      </c>
      <c r="K145" s="4" t="str">
        <f>IF($H145="","",IFERROR(INDEX('Partner 4'!$E$120:INDEX('Partner 4'!$E:$E,MATCH("TOTAL Non-ENOUGH Revenue*",'Partner 4'!$A:$A,0)-1),13),0))</f>
        <v/>
      </c>
    </row>
    <row r="146" spans="8:11" ht="17" x14ac:dyDescent="0.2">
      <c r="H146" s="4" t="str">
        <f>IFERROR(INDEX('Partner 4'!$A$120:INDEX('Partner 4'!$A:$A,MATCH("TOTAL Non-ENOUGH Revenue*",'Partner 4'!$A:$A,0)-1),14),"")</f>
        <v/>
      </c>
      <c r="I146" s="4" t="str">
        <f>IF($H146="","",IFERROR(INDEX('Partner 4'!$C$120:INDEX('Partner 4'!$C:$C,MATCH("TOTAL Non-ENOUGH Revenue*",'Partner 4'!$A:$A,0)-1),14),0))</f>
        <v/>
      </c>
      <c r="J146" s="4" t="str">
        <f>IF($H146="","",IFERROR(INDEX('Partner 4'!$D$120:INDEX('Partner 4'!$D:$D,MATCH("TOTAL Non-ENOUGH Revenue*",'Partner 4'!$A:$A,0)-1),14),0))</f>
        <v/>
      </c>
      <c r="K146" s="4" t="str">
        <f>IF($H146="","",IFERROR(INDEX('Partner 4'!$E$120:INDEX('Partner 4'!$E:$E,MATCH("TOTAL Non-ENOUGH Revenue*",'Partner 4'!$A:$A,0)-1),14),0))</f>
        <v/>
      </c>
    </row>
    <row r="147" spans="8:11" ht="17" x14ac:dyDescent="0.2">
      <c r="H147" s="4" t="str">
        <f>IFERROR(INDEX('Partner 4'!$A$120:INDEX('Partner 4'!$A:$A,MATCH("TOTAL Non-ENOUGH Revenue*",'Partner 4'!$A:$A,0)-1),15),"")</f>
        <v/>
      </c>
      <c r="I147" s="4" t="str">
        <f>IF($H147="","",IFERROR(INDEX('Partner 4'!$C$120:INDEX('Partner 4'!$C:$C,MATCH("TOTAL Non-ENOUGH Revenue*",'Partner 4'!$A:$A,0)-1),15),0))</f>
        <v/>
      </c>
      <c r="J147" s="4" t="str">
        <f>IF($H147="","",IFERROR(INDEX('Partner 4'!$D$120:INDEX('Partner 4'!$D:$D,MATCH("TOTAL Non-ENOUGH Revenue*",'Partner 4'!$A:$A,0)-1),15),0))</f>
        <v/>
      </c>
      <c r="K147" s="4" t="str">
        <f>IF($H147="","",IFERROR(INDEX('Partner 4'!$E$120:INDEX('Partner 4'!$E:$E,MATCH("TOTAL Non-ENOUGH Revenue*",'Partner 4'!$A:$A,0)-1),15),0))</f>
        <v/>
      </c>
    </row>
    <row r="148" spans="8:11" ht="17" x14ac:dyDescent="0.2">
      <c r="H148" s="4" t="str">
        <f>IFERROR(INDEX('Partner 4'!$A$120:INDEX('Partner 4'!$A:$A,MATCH("TOTAL Non-ENOUGH Revenue*",'Partner 4'!$A:$A,0)-1),16),"")</f>
        <v/>
      </c>
      <c r="I148" s="4" t="str">
        <f>IF($H148="","",IFERROR(INDEX('Partner 4'!$C$120:INDEX('Partner 4'!$C:$C,MATCH("TOTAL Non-ENOUGH Revenue*",'Partner 4'!$A:$A,0)-1),16),0))</f>
        <v/>
      </c>
      <c r="J148" s="4" t="str">
        <f>IF($H148="","",IFERROR(INDEX('Partner 4'!$D$120:INDEX('Partner 4'!$D:$D,MATCH("TOTAL Non-ENOUGH Revenue*",'Partner 4'!$A:$A,0)-1),16),0))</f>
        <v/>
      </c>
      <c r="K148" s="4" t="str">
        <f>IF($H148="","",IFERROR(INDEX('Partner 4'!$E$120:INDEX('Partner 4'!$E:$E,MATCH("TOTAL Non-ENOUGH Revenue*",'Partner 4'!$A:$A,0)-1),16),0))</f>
        <v/>
      </c>
    </row>
    <row r="149" spans="8:11" ht="17" x14ac:dyDescent="0.2">
      <c r="H149" s="4" t="str">
        <f>IFERROR(INDEX('Partner 4'!$A$120:INDEX('Partner 4'!$A:$A,MATCH("TOTAL Non-ENOUGH Revenue*",'Partner 4'!$A:$A,0)-1),17),"")</f>
        <v/>
      </c>
      <c r="I149" s="4" t="str">
        <f>IF($H149="","",IFERROR(INDEX('Partner 4'!$C$120:INDEX('Partner 4'!$C:$C,MATCH("TOTAL Non-ENOUGH Revenue*",'Partner 4'!$A:$A,0)-1),17),0))</f>
        <v/>
      </c>
      <c r="J149" s="4" t="str">
        <f>IF($H149="","",IFERROR(INDEX('Partner 4'!$D$120:INDEX('Partner 4'!$D:$D,MATCH("TOTAL Non-ENOUGH Revenue*",'Partner 4'!$A:$A,0)-1),17),0))</f>
        <v/>
      </c>
      <c r="K149" s="4" t="str">
        <f>IF($H149="","",IFERROR(INDEX('Partner 4'!$E$120:INDEX('Partner 4'!$E:$E,MATCH("TOTAL Non-ENOUGH Revenue*",'Partner 4'!$A:$A,0)-1),17),0))</f>
        <v/>
      </c>
    </row>
    <row r="150" spans="8:11" ht="17" x14ac:dyDescent="0.2">
      <c r="H150" s="4" t="str">
        <f>IFERROR(INDEX('Partner 4'!$A$120:INDEX('Partner 4'!$A:$A,MATCH("TOTAL Non-ENOUGH Revenue*",'Partner 4'!$A:$A,0)-1),18),"")</f>
        <v/>
      </c>
      <c r="I150" s="4" t="str">
        <f>IF($H150="","",IFERROR(INDEX('Partner 4'!$C$120:INDEX('Partner 4'!$C:$C,MATCH("TOTAL Non-ENOUGH Revenue*",'Partner 4'!$A:$A,0)-1),18),0))</f>
        <v/>
      </c>
      <c r="J150" s="4" t="str">
        <f>IF($H150="","",IFERROR(INDEX('Partner 4'!$D$120:INDEX('Partner 4'!$D:$D,MATCH("TOTAL Non-ENOUGH Revenue*",'Partner 4'!$A:$A,0)-1),18),0))</f>
        <v/>
      </c>
      <c r="K150" s="4" t="str">
        <f>IF($H150="","",IFERROR(INDEX('Partner 4'!$E$120:INDEX('Partner 4'!$E:$E,MATCH("TOTAL Non-ENOUGH Revenue*",'Partner 4'!$A:$A,0)-1),18),0))</f>
        <v/>
      </c>
    </row>
    <row r="151" spans="8:11" ht="17" x14ac:dyDescent="0.2">
      <c r="H151" s="4" t="str">
        <f>IFERROR(INDEX('Partner 4'!$A$120:INDEX('Partner 4'!$A:$A,MATCH("TOTAL Non-ENOUGH Revenue*",'Partner 4'!$A:$A,0)-1),19),"")</f>
        <v/>
      </c>
      <c r="I151" s="4" t="str">
        <f>IF($H151="","",IFERROR(INDEX('Partner 4'!$C$120:INDEX('Partner 4'!$C:$C,MATCH("TOTAL Non-ENOUGH Revenue*",'Partner 4'!$A:$A,0)-1),19),0))</f>
        <v/>
      </c>
      <c r="J151" s="4" t="str">
        <f>IF($H151="","",IFERROR(INDEX('Partner 4'!$D$120:INDEX('Partner 4'!$D:$D,MATCH("TOTAL Non-ENOUGH Revenue*",'Partner 4'!$A:$A,0)-1),19),0))</f>
        <v/>
      </c>
      <c r="K151" s="4" t="str">
        <f>IF($H151="","",IFERROR(INDEX('Partner 4'!$E$120:INDEX('Partner 4'!$E:$E,MATCH("TOTAL Non-ENOUGH Revenue*",'Partner 4'!$A:$A,0)-1),19),0))</f>
        <v/>
      </c>
    </row>
    <row r="152" spans="8:11" ht="17" x14ac:dyDescent="0.2">
      <c r="H152" s="4" t="str">
        <f>IFERROR(INDEX('Partner 4'!$A$120:INDEX('Partner 4'!$A:$A,MATCH("TOTAL Non-ENOUGH Revenue*",'Partner 4'!$A:$A,0)-1),20),"")</f>
        <v/>
      </c>
      <c r="I152" s="4" t="str">
        <f>IF($H152="","",IFERROR(INDEX('Partner 4'!$C$120:INDEX('Partner 4'!$C:$C,MATCH("TOTAL Non-ENOUGH Revenue*",'Partner 4'!$A:$A,0)-1),20),0))</f>
        <v/>
      </c>
      <c r="J152" s="4" t="str">
        <f>IF($H152="","",IFERROR(INDEX('Partner 4'!$D$120:INDEX('Partner 4'!$D:$D,MATCH("TOTAL Non-ENOUGH Revenue*",'Partner 4'!$A:$A,0)-1),20),0))</f>
        <v/>
      </c>
      <c r="K152" s="4" t="str">
        <f>IF($H152="","",IFERROR(INDEX('Partner 4'!$E$120:INDEX('Partner 4'!$E:$E,MATCH("TOTAL Non-ENOUGH Revenue*",'Partner 4'!$A:$A,0)-1),20),0))</f>
        <v/>
      </c>
    </row>
    <row r="153" spans="8:11" ht="16" x14ac:dyDescent="0.2">
      <c r="H153" s="4">
        <f>IFERROR(INDEX('Partner 5'!$A$120:INDEX('Partner 5'!$A:$A,MATCH("TOTAL Non-ENOUGH Revenue*",'Partner 5'!$A:$A,0)-1),1),"")</f>
        <v>0</v>
      </c>
      <c r="I153" s="4">
        <f>IF($H153="","",IFERROR(INDEX('Partner 5'!$C$120:INDEX('Partner 5'!$C:$C,MATCH("TOTAL Non-ENOUGH Revenue*",'Partner 5'!$A:$A,0)-1),1),0))</f>
        <v>0</v>
      </c>
      <c r="J153" s="4">
        <f>IF($H153="","",IFERROR(INDEX('Partner 5'!$D$120:INDEX('Partner 5'!$D:$D,MATCH("TOTAL Non-ENOUGH Revenue*",'Partner 5'!$A:$A,0)-1),1),0))</f>
        <v>0</v>
      </c>
      <c r="K153" s="4">
        <f>IF($H153="","",IFERROR(INDEX('Partner 5'!$E$120:INDEX('Partner 5'!$E:$E,MATCH("TOTAL Non-ENOUGH Revenue*",'Partner 5'!$A:$A,0)-1),1),0))</f>
        <v>0</v>
      </c>
    </row>
    <row r="154" spans="8:11" ht="16" x14ac:dyDescent="0.2">
      <c r="H154" s="4">
        <f>IFERROR(INDEX('Partner 5'!$A$120:INDEX('Partner 5'!$A:$A,MATCH("TOTAL Non-ENOUGH Revenue*",'Partner 5'!$A:$A,0)-1),2),"")</f>
        <v>0</v>
      </c>
      <c r="I154" s="4">
        <f>IF($H154="","",IFERROR(INDEX('Partner 5'!$C$120:INDEX('Partner 5'!$C:$C,MATCH("TOTAL Non-ENOUGH Revenue*",'Partner 5'!$A:$A,0)-1),2),0))</f>
        <v>0</v>
      </c>
      <c r="J154" s="4">
        <f>IF($H154="","",IFERROR(INDEX('Partner 5'!$D$120:INDEX('Partner 5'!$D:$D,MATCH("TOTAL Non-ENOUGH Revenue*",'Partner 5'!$A:$A,0)-1),2),0))</f>
        <v>0</v>
      </c>
      <c r="K154" s="4">
        <f>IF($H154="","",IFERROR(INDEX('Partner 5'!$E$120:INDEX('Partner 5'!$E:$E,MATCH("TOTAL Non-ENOUGH Revenue*",'Partner 5'!$A:$A,0)-1),2),0))</f>
        <v>0</v>
      </c>
    </row>
    <row r="155" spans="8:11" ht="16" x14ac:dyDescent="0.2">
      <c r="H155" s="4">
        <f>IFERROR(INDEX('Partner 5'!$A$120:INDEX('Partner 5'!$A:$A,MATCH("TOTAL Non-ENOUGH Revenue*",'Partner 5'!$A:$A,0)-1),3),"")</f>
        <v>0</v>
      </c>
      <c r="I155" s="4">
        <f>IF($H155="","",IFERROR(INDEX('Partner 5'!$C$120:INDEX('Partner 5'!$C:$C,MATCH("TOTAL Non-ENOUGH Revenue*",'Partner 5'!$A:$A,0)-1),3),0))</f>
        <v>0</v>
      </c>
      <c r="J155" s="4">
        <f>IF($H155="","",IFERROR(INDEX('Partner 5'!$D$120:INDEX('Partner 5'!$D:$D,MATCH("TOTAL Non-ENOUGH Revenue*",'Partner 5'!$A:$A,0)-1),3),0))</f>
        <v>0</v>
      </c>
      <c r="K155" s="4">
        <f>IF($H155="","",IFERROR(INDEX('Partner 5'!$E$120:INDEX('Partner 5'!$E:$E,MATCH("TOTAL Non-ENOUGH Revenue*",'Partner 5'!$A:$A,0)-1),3),0))</f>
        <v>0</v>
      </c>
    </row>
    <row r="156" spans="8:11" ht="16" x14ac:dyDescent="0.2">
      <c r="H156" s="4">
        <f>IFERROR(INDEX('Partner 5'!$A$120:INDEX('Partner 5'!$A:$A,MATCH("TOTAL Non-ENOUGH Revenue*",'Partner 5'!$A:$A,0)-1),4),"")</f>
        <v>0</v>
      </c>
      <c r="I156" s="4">
        <f>IF($H156="","",IFERROR(INDEX('Partner 5'!$C$120:INDEX('Partner 5'!$C:$C,MATCH("TOTAL Non-ENOUGH Revenue*",'Partner 5'!$A:$A,0)-1),4),0))</f>
        <v>0</v>
      </c>
      <c r="J156" s="4">
        <f>IF($H156="","",IFERROR(INDEX('Partner 5'!$D$120:INDEX('Partner 5'!$D:$D,MATCH("TOTAL Non-ENOUGH Revenue*",'Partner 5'!$A:$A,0)-1),4),0))</f>
        <v>0</v>
      </c>
      <c r="K156" s="4">
        <f>IF($H156="","",IFERROR(INDEX('Partner 5'!$E$120:INDEX('Partner 5'!$E:$E,MATCH("TOTAL Non-ENOUGH Revenue*",'Partner 5'!$A:$A,0)-1),4),0))</f>
        <v>0</v>
      </c>
    </row>
    <row r="157" spans="8:11" ht="16" x14ac:dyDescent="0.2">
      <c r="H157" s="4">
        <f>IFERROR(INDEX('Partner 5'!$A$120:INDEX('Partner 5'!$A:$A,MATCH("TOTAL Non-ENOUGH Revenue*",'Partner 5'!$A:$A,0)-1),5),"")</f>
        <v>0</v>
      </c>
      <c r="I157" s="4">
        <f>IF($H157="","",IFERROR(INDEX('Partner 5'!$C$120:INDEX('Partner 5'!$C:$C,MATCH("TOTAL Non-ENOUGH Revenue*",'Partner 5'!$A:$A,0)-1),5),0))</f>
        <v>0</v>
      </c>
      <c r="J157" s="4">
        <f>IF($H157="","",IFERROR(INDEX('Partner 5'!$D$120:INDEX('Partner 5'!$D:$D,MATCH("TOTAL Non-ENOUGH Revenue*",'Partner 5'!$A:$A,0)-1),5),0))</f>
        <v>0</v>
      </c>
      <c r="K157" s="4">
        <f>IF($H157="","",IFERROR(INDEX('Partner 5'!$E$120:INDEX('Partner 5'!$E:$E,MATCH("TOTAL Non-ENOUGH Revenue*",'Partner 5'!$A:$A,0)-1),5),0))</f>
        <v>0</v>
      </c>
    </row>
    <row r="158" spans="8:11" ht="17" x14ac:dyDescent="0.2">
      <c r="H158" s="4" t="str">
        <f>IFERROR(INDEX('Partner 5'!$A$120:INDEX('Partner 5'!$A:$A,MATCH("TOTAL Non-ENOUGH Revenue*",'Partner 5'!$A:$A,0)-1),6),"")</f>
        <v/>
      </c>
      <c r="I158" s="4" t="str">
        <f>IF($H158="","",IFERROR(INDEX('Partner 5'!$C$120:INDEX('Partner 5'!$C:$C,MATCH("TOTAL Non-ENOUGH Revenue*",'Partner 5'!$A:$A,0)-1),6),0))</f>
        <v/>
      </c>
      <c r="J158" s="4" t="str">
        <f>IF($H158="","",IFERROR(INDEX('Partner 5'!$D$120:INDEX('Partner 5'!$D:$D,MATCH("TOTAL Non-ENOUGH Revenue*",'Partner 5'!$A:$A,0)-1),6),0))</f>
        <v/>
      </c>
      <c r="K158" s="4" t="str">
        <f>IF($H158="","",IFERROR(INDEX('Partner 5'!$E$120:INDEX('Partner 5'!$E:$E,MATCH("TOTAL Non-ENOUGH Revenue*",'Partner 5'!$A:$A,0)-1),6),0))</f>
        <v/>
      </c>
    </row>
    <row r="159" spans="8:11" ht="17" x14ac:dyDescent="0.2">
      <c r="H159" s="4" t="str">
        <f>IFERROR(INDEX('Partner 5'!$A$120:INDEX('Partner 5'!$A:$A,MATCH("TOTAL Non-ENOUGH Revenue*",'Partner 5'!$A:$A,0)-1),7),"")</f>
        <v/>
      </c>
      <c r="I159" s="4" t="str">
        <f>IF($H159="","",IFERROR(INDEX('Partner 5'!$C$120:INDEX('Partner 5'!$C:$C,MATCH("TOTAL Non-ENOUGH Revenue*",'Partner 5'!$A:$A,0)-1),7),0))</f>
        <v/>
      </c>
      <c r="J159" s="4" t="str">
        <f>IF($H159="","",IFERROR(INDEX('Partner 5'!$D$120:INDEX('Partner 5'!$D:$D,MATCH("TOTAL Non-ENOUGH Revenue*",'Partner 5'!$A:$A,0)-1),7),0))</f>
        <v/>
      </c>
      <c r="K159" s="4" t="str">
        <f>IF($H159="","",IFERROR(INDEX('Partner 5'!$E$120:INDEX('Partner 5'!$E:$E,MATCH("TOTAL Non-ENOUGH Revenue*",'Partner 5'!$A:$A,0)-1),7),0))</f>
        <v/>
      </c>
    </row>
    <row r="160" spans="8:11" ht="17" x14ac:dyDescent="0.2">
      <c r="H160" s="4" t="str">
        <f>IFERROR(INDEX('Partner 5'!$A$120:INDEX('Partner 5'!$A:$A,MATCH("TOTAL Non-ENOUGH Revenue*",'Partner 5'!$A:$A,0)-1),8),"")</f>
        <v/>
      </c>
      <c r="I160" s="4" t="str">
        <f>IF($H160="","",IFERROR(INDEX('Partner 5'!$C$120:INDEX('Partner 5'!$C:$C,MATCH("TOTAL Non-ENOUGH Revenue*",'Partner 5'!$A:$A,0)-1),8),0))</f>
        <v/>
      </c>
      <c r="J160" s="4" t="str">
        <f>IF($H160="","",IFERROR(INDEX('Partner 5'!$D$120:INDEX('Partner 5'!$D:$D,MATCH("TOTAL Non-ENOUGH Revenue*",'Partner 5'!$A:$A,0)-1),8),0))</f>
        <v/>
      </c>
      <c r="K160" s="4" t="str">
        <f>IF($H160="","",IFERROR(INDEX('Partner 5'!$E$120:INDEX('Partner 5'!$E:$E,MATCH("TOTAL Non-ENOUGH Revenue*",'Partner 5'!$A:$A,0)-1),8),0))</f>
        <v/>
      </c>
    </row>
    <row r="161" spans="8:11" ht="17" x14ac:dyDescent="0.2">
      <c r="H161" s="4" t="str">
        <f>IFERROR(INDEX('Partner 5'!$A$120:INDEX('Partner 5'!$A:$A,MATCH("TOTAL Non-ENOUGH Revenue*",'Partner 5'!$A:$A,0)-1),9),"")</f>
        <v/>
      </c>
      <c r="I161" s="4" t="str">
        <f>IF($H161="","",IFERROR(INDEX('Partner 5'!$C$120:INDEX('Partner 5'!$C:$C,MATCH("TOTAL Non-ENOUGH Revenue*",'Partner 5'!$A:$A,0)-1),9),0))</f>
        <v/>
      </c>
      <c r="J161" s="4" t="str">
        <f>IF($H161="","",IFERROR(INDEX('Partner 5'!$D$120:INDEX('Partner 5'!$D:$D,MATCH("TOTAL Non-ENOUGH Revenue*",'Partner 5'!$A:$A,0)-1),9),0))</f>
        <v/>
      </c>
      <c r="K161" s="4" t="str">
        <f>IF($H161="","",IFERROR(INDEX('Partner 5'!$E$120:INDEX('Partner 5'!$E:$E,MATCH("TOTAL Non-ENOUGH Revenue*",'Partner 5'!$A:$A,0)-1),9),0))</f>
        <v/>
      </c>
    </row>
    <row r="162" spans="8:11" ht="17" x14ac:dyDescent="0.2">
      <c r="H162" s="4" t="str">
        <f>IFERROR(INDEX('Partner 5'!$A$120:INDEX('Partner 5'!$A:$A,MATCH("TOTAL Non-ENOUGH Revenue*",'Partner 5'!$A:$A,0)-1),10),"")</f>
        <v/>
      </c>
      <c r="I162" s="4" t="str">
        <f>IF($H162="","",IFERROR(INDEX('Partner 5'!$C$120:INDEX('Partner 5'!$C:$C,MATCH("TOTAL Non-ENOUGH Revenue*",'Partner 5'!$A:$A,0)-1),10),0))</f>
        <v/>
      </c>
      <c r="J162" s="4" t="str">
        <f>IF($H162="","",IFERROR(INDEX('Partner 5'!$D$120:INDEX('Partner 5'!$D:$D,MATCH("TOTAL Non-ENOUGH Revenue*",'Partner 5'!$A:$A,0)-1),10),0))</f>
        <v/>
      </c>
      <c r="K162" s="4" t="str">
        <f>IF($H162="","",IFERROR(INDEX('Partner 5'!$E$120:INDEX('Partner 5'!$E:$E,MATCH("TOTAL Non-ENOUGH Revenue*",'Partner 5'!$A:$A,0)-1),10),0))</f>
        <v/>
      </c>
    </row>
    <row r="163" spans="8:11" ht="17" x14ac:dyDescent="0.2">
      <c r="H163" s="4" t="str">
        <f>IFERROR(INDEX('Partner 5'!$A$120:INDEX('Partner 5'!$A:$A,MATCH("TOTAL Non-ENOUGH Revenue*",'Partner 5'!$A:$A,0)-1),11),"")</f>
        <v/>
      </c>
      <c r="I163" s="4" t="str">
        <f>IF($H163="","",IFERROR(INDEX('Partner 5'!$C$120:INDEX('Partner 5'!$C:$C,MATCH("TOTAL Non-ENOUGH Revenue*",'Partner 5'!$A:$A,0)-1),11),0))</f>
        <v/>
      </c>
      <c r="J163" s="4" t="str">
        <f>IF($H163="","",IFERROR(INDEX('Partner 5'!$D$120:INDEX('Partner 5'!$D:$D,MATCH("TOTAL Non-ENOUGH Revenue*",'Partner 5'!$A:$A,0)-1),11),0))</f>
        <v/>
      </c>
      <c r="K163" s="4" t="str">
        <f>IF($H163="","",IFERROR(INDEX('Partner 5'!$E$120:INDEX('Partner 5'!$E:$E,MATCH("TOTAL Non-ENOUGH Revenue*",'Partner 5'!$A:$A,0)-1),11),0))</f>
        <v/>
      </c>
    </row>
    <row r="164" spans="8:11" ht="17" x14ac:dyDescent="0.2">
      <c r="H164" s="4" t="str">
        <f>IFERROR(INDEX('Partner 5'!$A$120:INDEX('Partner 5'!$A:$A,MATCH("TOTAL Non-ENOUGH Revenue*",'Partner 5'!$A:$A,0)-1),12),"")</f>
        <v/>
      </c>
      <c r="I164" s="4" t="str">
        <f>IF($H164="","",IFERROR(INDEX('Partner 5'!$C$120:INDEX('Partner 5'!$C:$C,MATCH("TOTAL Non-ENOUGH Revenue*",'Partner 5'!$A:$A,0)-1),12),0))</f>
        <v/>
      </c>
      <c r="J164" s="4" t="str">
        <f>IF($H164="","",IFERROR(INDEX('Partner 5'!$D$120:INDEX('Partner 5'!$D:$D,MATCH("TOTAL Non-ENOUGH Revenue*",'Partner 5'!$A:$A,0)-1),12),0))</f>
        <v/>
      </c>
      <c r="K164" s="4" t="str">
        <f>IF($H164="","",IFERROR(INDEX('Partner 5'!$E$120:INDEX('Partner 5'!$E:$E,MATCH("TOTAL Non-ENOUGH Revenue*",'Partner 5'!$A:$A,0)-1),12),0))</f>
        <v/>
      </c>
    </row>
    <row r="165" spans="8:11" ht="17" x14ac:dyDescent="0.2">
      <c r="H165" s="4" t="str">
        <f>IFERROR(INDEX('Partner 5'!$A$120:INDEX('Partner 5'!$A:$A,MATCH("TOTAL Non-ENOUGH Revenue*",'Partner 5'!$A:$A,0)-1),13),"")</f>
        <v/>
      </c>
      <c r="I165" s="4" t="str">
        <f>IF($H165="","",IFERROR(INDEX('Partner 5'!$C$120:INDEX('Partner 5'!$C:$C,MATCH("TOTAL Non-ENOUGH Revenue*",'Partner 5'!$A:$A,0)-1),13),0))</f>
        <v/>
      </c>
      <c r="J165" s="4" t="str">
        <f>IF($H165="","",IFERROR(INDEX('Partner 5'!$D$120:INDEX('Partner 5'!$D:$D,MATCH("TOTAL Non-ENOUGH Revenue*",'Partner 5'!$A:$A,0)-1),13),0))</f>
        <v/>
      </c>
      <c r="K165" s="4" t="str">
        <f>IF($H165="","",IFERROR(INDEX('Partner 5'!$E$120:INDEX('Partner 5'!$E:$E,MATCH("TOTAL Non-ENOUGH Revenue*",'Partner 5'!$A:$A,0)-1),13),0))</f>
        <v/>
      </c>
    </row>
    <row r="166" spans="8:11" ht="17" x14ac:dyDescent="0.2">
      <c r="H166" s="4" t="str">
        <f>IFERROR(INDEX('Partner 5'!$A$120:INDEX('Partner 5'!$A:$A,MATCH("TOTAL Non-ENOUGH Revenue*",'Partner 5'!$A:$A,0)-1),14),"")</f>
        <v/>
      </c>
      <c r="I166" s="4" t="str">
        <f>IF($H166="","",IFERROR(INDEX('Partner 5'!$C$120:INDEX('Partner 5'!$C:$C,MATCH("TOTAL Non-ENOUGH Revenue*",'Partner 5'!$A:$A,0)-1),14),0))</f>
        <v/>
      </c>
      <c r="J166" s="4" t="str">
        <f>IF($H166="","",IFERROR(INDEX('Partner 5'!$D$120:INDEX('Partner 5'!$D:$D,MATCH("TOTAL Non-ENOUGH Revenue*",'Partner 5'!$A:$A,0)-1),14),0))</f>
        <v/>
      </c>
      <c r="K166" s="4" t="str">
        <f>IF($H166="","",IFERROR(INDEX('Partner 5'!$E$120:INDEX('Partner 5'!$E:$E,MATCH("TOTAL Non-ENOUGH Revenue*",'Partner 5'!$A:$A,0)-1),14),0))</f>
        <v/>
      </c>
    </row>
    <row r="167" spans="8:11" ht="17" x14ac:dyDescent="0.2">
      <c r="H167" s="4" t="str">
        <f>IFERROR(INDEX('Partner 5'!$A$120:INDEX('Partner 5'!$A:$A,MATCH("TOTAL Non-ENOUGH Revenue*",'Partner 5'!$A:$A,0)-1),15),"")</f>
        <v/>
      </c>
      <c r="I167" s="4" t="str">
        <f>IF($H167="","",IFERROR(INDEX('Partner 5'!$C$120:INDEX('Partner 5'!$C:$C,MATCH("TOTAL Non-ENOUGH Revenue*",'Partner 5'!$A:$A,0)-1),15),0))</f>
        <v/>
      </c>
      <c r="J167" s="4" t="str">
        <f>IF($H167="","",IFERROR(INDEX('Partner 5'!$D$120:INDEX('Partner 5'!$D:$D,MATCH("TOTAL Non-ENOUGH Revenue*",'Partner 5'!$A:$A,0)-1),15),0))</f>
        <v/>
      </c>
      <c r="K167" s="4" t="str">
        <f>IF($H167="","",IFERROR(INDEX('Partner 5'!$E$120:INDEX('Partner 5'!$E:$E,MATCH("TOTAL Non-ENOUGH Revenue*",'Partner 5'!$A:$A,0)-1),15),0))</f>
        <v/>
      </c>
    </row>
    <row r="168" spans="8:11" ht="17" x14ac:dyDescent="0.2">
      <c r="H168" s="4" t="str">
        <f>IFERROR(INDEX('Partner 5'!$A$120:INDEX('Partner 5'!$A:$A,MATCH("TOTAL Non-ENOUGH Revenue*",'Partner 5'!$A:$A,0)-1),16),"")</f>
        <v/>
      </c>
      <c r="I168" s="4" t="str">
        <f>IF($H168="","",IFERROR(INDEX('Partner 5'!$C$120:INDEX('Partner 5'!$C:$C,MATCH("TOTAL Non-ENOUGH Revenue*",'Partner 5'!$A:$A,0)-1),16),0))</f>
        <v/>
      </c>
      <c r="J168" s="4" t="str">
        <f>IF($H168="","",IFERROR(INDEX('Partner 5'!$D$120:INDEX('Partner 5'!$D:$D,MATCH("TOTAL Non-ENOUGH Revenue*",'Partner 5'!$A:$A,0)-1),16),0))</f>
        <v/>
      </c>
      <c r="K168" s="4" t="str">
        <f>IF($H168="","",IFERROR(INDEX('Partner 5'!$E$120:INDEX('Partner 5'!$E:$E,MATCH("TOTAL Non-ENOUGH Revenue*",'Partner 5'!$A:$A,0)-1),16),0))</f>
        <v/>
      </c>
    </row>
    <row r="169" spans="8:11" ht="17" x14ac:dyDescent="0.2">
      <c r="H169" s="4" t="str">
        <f>IFERROR(INDEX('Partner 5'!$A$120:INDEX('Partner 5'!$A:$A,MATCH("TOTAL Non-ENOUGH Revenue*",'Partner 5'!$A:$A,0)-1),17),"")</f>
        <v/>
      </c>
      <c r="I169" s="4" t="str">
        <f>IF($H169="","",IFERROR(INDEX('Partner 5'!$C$120:INDEX('Partner 5'!$C:$C,MATCH("TOTAL Non-ENOUGH Revenue*",'Partner 5'!$A:$A,0)-1),17),0))</f>
        <v/>
      </c>
      <c r="J169" s="4" t="str">
        <f>IF($H169="","",IFERROR(INDEX('Partner 5'!$D$120:INDEX('Partner 5'!$D:$D,MATCH("TOTAL Non-ENOUGH Revenue*",'Partner 5'!$A:$A,0)-1),17),0))</f>
        <v/>
      </c>
      <c r="K169" s="4" t="str">
        <f>IF($H169="","",IFERROR(INDEX('Partner 5'!$E$120:INDEX('Partner 5'!$E:$E,MATCH("TOTAL Non-ENOUGH Revenue*",'Partner 5'!$A:$A,0)-1),17),0))</f>
        <v/>
      </c>
    </row>
    <row r="170" spans="8:11" ht="17" x14ac:dyDescent="0.2">
      <c r="H170" s="4" t="str">
        <f>IFERROR(INDEX('Partner 5'!$A$120:INDEX('Partner 5'!$A:$A,MATCH("TOTAL Non-ENOUGH Revenue*",'Partner 5'!$A:$A,0)-1),18),"")</f>
        <v/>
      </c>
      <c r="I170" s="4" t="str">
        <f>IF($H170="","",IFERROR(INDEX('Partner 5'!$C$120:INDEX('Partner 5'!$C:$C,MATCH("TOTAL Non-ENOUGH Revenue*",'Partner 5'!$A:$A,0)-1),18),0))</f>
        <v/>
      </c>
      <c r="J170" s="4" t="str">
        <f>IF($H170="","",IFERROR(INDEX('Partner 5'!$D$120:INDEX('Partner 5'!$D:$D,MATCH("TOTAL Non-ENOUGH Revenue*",'Partner 5'!$A:$A,0)-1),18),0))</f>
        <v/>
      </c>
      <c r="K170" s="4" t="str">
        <f>IF($H170="","",IFERROR(INDEX('Partner 5'!$E$120:INDEX('Partner 5'!$E:$E,MATCH("TOTAL Non-ENOUGH Revenue*",'Partner 5'!$A:$A,0)-1),18),0))</f>
        <v/>
      </c>
    </row>
    <row r="171" spans="8:11" ht="17" x14ac:dyDescent="0.2">
      <c r="H171" s="4" t="str">
        <f>IFERROR(INDEX('Partner 5'!$A$120:INDEX('Partner 5'!$A:$A,MATCH("TOTAL Non-ENOUGH Revenue*",'Partner 5'!$A:$A,0)-1),19),"")</f>
        <v/>
      </c>
      <c r="I171" s="4" t="str">
        <f>IF($H171="","",IFERROR(INDEX('Partner 5'!$C$120:INDEX('Partner 5'!$C:$C,MATCH("TOTAL Non-ENOUGH Revenue*",'Partner 5'!$A:$A,0)-1),19),0))</f>
        <v/>
      </c>
      <c r="J171" s="4" t="str">
        <f>IF($H171="","",IFERROR(INDEX('Partner 5'!$D$120:INDEX('Partner 5'!$D:$D,MATCH("TOTAL Non-ENOUGH Revenue*",'Partner 5'!$A:$A,0)-1),19),0))</f>
        <v/>
      </c>
      <c r="K171" s="4" t="str">
        <f>IF($H171="","",IFERROR(INDEX('Partner 5'!$E$120:INDEX('Partner 5'!$E:$E,MATCH("TOTAL Non-ENOUGH Revenue*",'Partner 5'!$A:$A,0)-1),19),0))</f>
        <v/>
      </c>
    </row>
    <row r="172" spans="8:11" ht="17" x14ac:dyDescent="0.2">
      <c r="H172" s="4" t="str">
        <f>IFERROR(INDEX('Partner 5'!$A$120:INDEX('Partner 5'!$A:$A,MATCH("TOTAL Non-ENOUGH Revenue*",'Partner 5'!$A:$A,0)-1),20),"")</f>
        <v/>
      </c>
      <c r="I172" s="4" t="str">
        <f>IF($H172="","",IFERROR(INDEX('Partner 5'!$C$120:INDEX('Partner 5'!$C:$C,MATCH("TOTAL Non-ENOUGH Revenue*",'Partner 5'!$A:$A,0)-1),20),0))</f>
        <v/>
      </c>
      <c r="J172" s="4" t="str">
        <f>IF($H172="","",IFERROR(INDEX('Partner 5'!$D$120:INDEX('Partner 5'!$D:$D,MATCH("TOTAL Non-ENOUGH Revenue*",'Partner 5'!$A:$A,0)-1),20),0))</f>
        <v/>
      </c>
      <c r="K172" s="4" t="str">
        <f>IF($H172="","",IFERROR(INDEX('Partner 5'!$E$120:INDEX('Partner 5'!$E:$E,MATCH("TOTAL Non-ENOUGH Revenue*",'Partner 5'!$A:$A,0)-1),20),0))</f>
        <v/>
      </c>
    </row>
    <row r="173" spans="8:11" ht="16" x14ac:dyDescent="0.2">
      <c r="H173" s="4">
        <f>IFERROR(INDEX('Partner 6'!$A$120:INDEX('Partner 6'!$A:$A,MATCH("TOTAL Non-ENOUGH Revenue*",'Partner 6'!$A:$A,0)-1),1),"")</f>
        <v>0</v>
      </c>
      <c r="I173" s="4">
        <f>IF($H173="","",IFERROR(INDEX('Partner 6'!$C$120:INDEX('Partner 6'!$C:$C,MATCH("TOTAL Non-ENOUGH Revenue*",'Partner 6'!$A:$A,0)-1),1),0))</f>
        <v>0</v>
      </c>
      <c r="J173" s="4">
        <f>IF($H173="","",IFERROR(INDEX('Partner 6'!$D$120:INDEX('Partner 6'!$D:$D,MATCH("TOTAL Non-ENOUGH Revenue*",'Partner 6'!$A:$A,0)-1),1),0))</f>
        <v>0</v>
      </c>
      <c r="K173" s="4">
        <f>IF($H173="","",IFERROR(INDEX('Partner 6'!$E$120:INDEX('Partner 6'!$E:$E,MATCH("TOTAL Non-ENOUGH Revenue*",'Partner 6'!$A:$A,0)-1),1),0))</f>
        <v>0</v>
      </c>
    </row>
    <row r="174" spans="8:11" ht="16" x14ac:dyDescent="0.2">
      <c r="H174" s="4">
        <f>IFERROR(INDEX('Partner 6'!$A$120:INDEX('Partner 6'!$A:$A,MATCH("TOTAL Non-ENOUGH Revenue*",'Partner 6'!$A:$A,0)-1),2),"")</f>
        <v>0</v>
      </c>
      <c r="I174" s="4">
        <f>IF($H174="","",IFERROR(INDEX('Partner 6'!$C$120:INDEX('Partner 6'!$C:$C,MATCH("TOTAL Non-ENOUGH Revenue*",'Partner 6'!$A:$A,0)-1),2),0))</f>
        <v>0</v>
      </c>
      <c r="J174" s="4">
        <f>IF($H174="","",IFERROR(INDEX('Partner 6'!$D$120:INDEX('Partner 6'!$D:$D,MATCH("TOTAL Non-ENOUGH Revenue*",'Partner 6'!$A:$A,0)-1),2),0))</f>
        <v>0</v>
      </c>
      <c r="K174" s="4">
        <f>IF($H174="","",IFERROR(INDEX('Partner 6'!$E$120:INDEX('Partner 6'!$E:$E,MATCH("TOTAL Non-ENOUGH Revenue*",'Partner 6'!$A:$A,0)-1),2),0))</f>
        <v>0</v>
      </c>
    </row>
    <row r="175" spans="8:11" ht="16" x14ac:dyDescent="0.2">
      <c r="H175" s="4">
        <f>IFERROR(INDEX('Partner 6'!$A$120:INDEX('Partner 6'!$A:$A,MATCH("TOTAL Non-ENOUGH Revenue*",'Partner 6'!$A:$A,0)-1),3),"")</f>
        <v>0</v>
      </c>
      <c r="I175" s="4">
        <f>IF($H175="","",IFERROR(INDEX('Partner 6'!$C$120:INDEX('Partner 6'!$C:$C,MATCH("TOTAL Non-ENOUGH Revenue*",'Partner 6'!$A:$A,0)-1),3),0))</f>
        <v>0</v>
      </c>
      <c r="J175" s="4">
        <f>IF($H175="","",IFERROR(INDEX('Partner 6'!$D$120:INDEX('Partner 6'!$D:$D,MATCH("TOTAL Non-ENOUGH Revenue*",'Partner 6'!$A:$A,0)-1),3),0))</f>
        <v>0</v>
      </c>
      <c r="K175" s="4">
        <f>IF($H175="","",IFERROR(INDEX('Partner 6'!$E$120:INDEX('Partner 6'!$E:$E,MATCH("TOTAL Non-ENOUGH Revenue*",'Partner 6'!$A:$A,0)-1),3),0))</f>
        <v>0</v>
      </c>
    </row>
    <row r="176" spans="8:11" ht="16" x14ac:dyDescent="0.2">
      <c r="H176" s="4">
        <f>IFERROR(INDEX('Partner 6'!$A$120:INDEX('Partner 6'!$A:$A,MATCH("TOTAL Non-ENOUGH Revenue*",'Partner 6'!$A:$A,0)-1),4),"")</f>
        <v>0</v>
      </c>
      <c r="I176" s="4">
        <f>IF($H176="","",IFERROR(INDEX('Partner 6'!$C$120:INDEX('Partner 6'!$C:$C,MATCH("TOTAL Non-ENOUGH Revenue*",'Partner 6'!$A:$A,0)-1),4),0))</f>
        <v>0</v>
      </c>
      <c r="J176" s="4">
        <f>IF($H176="","",IFERROR(INDEX('Partner 6'!$D$120:INDEX('Partner 6'!$D:$D,MATCH("TOTAL Non-ENOUGH Revenue*",'Partner 6'!$A:$A,0)-1),4),0))</f>
        <v>0</v>
      </c>
      <c r="K176" s="4">
        <f>IF($H176="","",IFERROR(INDEX('Partner 6'!$E$120:INDEX('Partner 6'!$E:$E,MATCH("TOTAL Non-ENOUGH Revenue*",'Partner 6'!$A:$A,0)-1),4),0))</f>
        <v>0</v>
      </c>
    </row>
    <row r="177" spans="8:11" ht="16" x14ac:dyDescent="0.2">
      <c r="H177" s="4">
        <f>IFERROR(INDEX('Partner 6'!$A$120:INDEX('Partner 6'!$A:$A,MATCH("TOTAL Non-ENOUGH Revenue*",'Partner 6'!$A:$A,0)-1),5),"")</f>
        <v>0</v>
      </c>
      <c r="I177" s="4">
        <f>IF($H177="","",IFERROR(INDEX('Partner 6'!$C$120:INDEX('Partner 6'!$C:$C,MATCH("TOTAL Non-ENOUGH Revenue*",'Partner 6'!$A:$A,0)-1),5),0))</f>
        <v>0</v>
      </c>
      <c r="J177" s="4">
        <f>IF($H177="","",IFERROR(INDEX('Partner 6'!$D$120:INDEX('Partner 6'!$D:$D,MATCH("TOTAL Non-ENOUGH Revenue*",'Partner 6'!$A:$A,0)-1),5),0))</f>
        <v>0</v>
      </c>
      <c r="K177" s="4">
        <f>IF($H177="","",IFERROR(INDEX('Partner 6'!$E$120:INDEX('Partner 6'!$E:$E,MATCH("TOTAL Non-ENOUGH Revenue*",'Partner 6'!$A:$A,0)-1),5),0))</f>
        <v>0</v>
      </c>
    </row>
    <row r="178" spans="8:11" ht="17" x14ac:dyDescent="0.2">
      <c r="H178" s="4" t="str">
        <f>IFERROR(INDEX('Partner 6'!$A$120:INDEX('Partner 6'!$A:$A,MATCH("TOTAL Non-ENOUGH Revenue*",'Partner 6'!$A:$A,0)-1),6),"")</f>
        <v/>
      </c>
      <c r="I178" s="4" t="str">
        <f>IF($H178="","",IFERROR(INDEX('Partner 6'!$C$120:INDEX('Partner 6'!$C:$C,MATCH("TOTAL Non-ENOUGH Revenue*",'Partner 6'!$A:$A,0)-1),6),0))</f>
        <v/>
      </c>
      <c r="J178" s="4" t="str">
        <f>IF($H178="","",IFERROR(INDEX('Partner 6'!$D$120:INDEX('Partner 6'!$D:$D,MATCH("TOTAL Non-ENOUGH Revenue*",'Partner 6'!$A:$A,0)-1),6),0))</f>
        <v/>
      </c>
      <c r="K178" s="4" t="str">
        <f>IF($H178="","",IFERROR(INDEX('Partner 6'!$E$120:INDEX('Partner 6'!$E:$E,MATCH("TOTAL Non-ENOUGH Revenue*",'Partner 6'!$A:$A,0)-1),6),0))</f>
        <v/>
      </c>
    </row>
    <row r="179" spans="8:11" ht="17" x14ac:dyDescent="0.2">
      <c r="H179" s="4" t="str">
        <f>IFERROR(INDEX('Partner 6'!$A$120:INDEX('Partner 6'!$A:$A,MATCH("TOTAL Non-ENOUGH Revenue*",'Partner 6'!$A:$A,0)-1),7),"")</f>
        <v/>
      </c>
      <c r="I179" s="4" t="str">
        <f>IF($H179="","",IFERROR(INDEX('Partner 6'!$C$120:INDEX('Partner 6'!$C:$C,MATCH("TOTAL Non-ENOUGH Revenue*",'Partner 6'!$A:$A,0)-1),7),0))</f>
        <v/>
      </c>
      <c r="J179" s="4" t="str">
        <f>IF($H179="","",IFERROR(INDEX('Partner 6'!$D$120:INDEX('Partner 6'!$D:$D,MATCH("TOTAL Non-ENOUGH Revenue*",'Partner 6'!$A:$A,0)-1),7),0))</f>
        <v/>
      </c>
      <c r="K179" s="4" t="str">
        <f>IF($H179="","",IFERROR(INDEX('Partner 6'!$E$120:INDEX('Partner 6'!$E:$E,MATCH("TOTAL Non-ENOUGH Revenue*",'Partner 6'!$A:$A,0)-1),7),0))</f>
        <v/>
      </c>
    </row>
    <row r="180" spans="8:11" ht="17" x14ac:dyDescent="0.2">
      <c r="H180" s="4" t="str">
        <f>IFERROR(INDEX('Partner 6'!$A$120:INDEX('Partner 6'!$A:$A,MATCH("TOTAL Non-ENOUGH Revenue*",'Partner 6'!$A:$A,0)-1),8),"")</f>
        <v/>
      </c>
      <c r="I180" s="4" t="str">
        <f>IF($H180="","",IFERROR(INDEX('Partner 6'!$C$120:INDEX('Partner 6'!$C:$C,MATCH("TOTAL Non-ENOUGH Revenue*",'Partner 6'!$A:$A,0)-1),8),0))</f>
        <v/>
      </c>
      <c r="J180" s="4" t="str">
        <f>IF($H180="","",IFERROR(INDEX('Partner 6'!$D$120:INDEX('Partner 6'!$D:$D,MATCH("TOTAL Non-ENOUGH Revenue*",'Partner 6'!$A:$A,0)-1),8),0))</f>
        <v/>
      </c>
      <c r="K180" s="4" t="str">
        <f>IF($H180="","",IFERROR(INDEX('Partner 6'!$E$120:INDEX('Partner 6'!$E:$E,MATCH("TOTAL Non-ENOUGH Revenue*",'Partner 6'!$A:$A,0)-1),8),0))</f>
        <v/>
      </c>
    </row>
    <row r="181" spans="8:11" ht="17" x14ac:dyDescent="0.2">
      <c r="H181" s="4" t="str">
        <f>IFERROR(INDEX('Partner 6'!$A$120:INDEX('Partner 6'!$A:$A,MATCH("TOTAL Non-ENOUGH Revenue*",'Partner 6'!$A:$A,0)-1),9),"")</f>
        <v/>
      </c>
      <c r="I181" s="4" t="str">
        <f>IF($H181="","",IFERROR(INDEX('Partner 6'!$C$120:INDEX('Partner 6'!$C:$C,MATCH("TOTAL Non-ENOUGH Revenue*",'Partner 6'!$A:$A,0)-1),9),0))</f>
        <v/>
      </c>
      <c r="J181" s="4" t="str">
        <f>IF($H181="","",IFERROR(INDEX('Partner 6'!$D$120:INDEX('Partner 6'!$D:$D,MATCH("TOTAL Non-ENOUGH Revenue*",'Partner 6'!$A:$A,0)-1),9),0))</f>
        <v/>
      </c>
      <c r="K181" s="4" t="str">
        <f>IF($H181="","",IFERROR(INDEX('Partner 6'!$E$120:INDEX('Partner 6'!$E:$E,MATCH("TOTAL Non-ENOUGH Revenue*",'Partner 6'!$A:$A,0)-1),9),0))</f>
        <v/>
      </c>
    </row>
    <row r="182" spans="8:11" ht="17" x14ac:dyDescent="0.2">
      <c r="H182" s="4" t="str">
        <f>IFERROR(INDEX('Partner 6'!$A$120:INDEX('Partner 6'!$A:$A,MATCH("TOTAL Non-ENOUGH Revenue*",'Partner 6'!$A:$A,0)-1),10),"")</f>
        <v/>
      </c>
      <c r="I182" s="4" t="str">
        <f>IF($H182="","",IFERROR(INDEX('Partner 6'!$C$120:INDEX('Partner 6'!$C:$C,MATCH("TOTAL Non-ENOUGH Revenue*",'Partner 6'!$A:$A,0)-1),10),0))</f>
        <v/>
      </c>
      <c r="J182" s="4" t="str">
        <f>IF($H182="","",IFERROR(INDEX('Partner 6'!$D$120:INDEX('Partner 6'!$D:$D,MATCH("TOTAL Non-ENOUGH Revenue*",'Partner 6'!$A:$A,0)-1),10),0))</f>
        <v/>
      </c>
      <c r="K182" s="4" t="str">
        <f>IF($H182="","",IFERROR(INDEX('Partner 6'!$E$120:INDEX('Partner 6'!$E:$E,MATCH("TOTAL Non-ENOUGH Revenue*",'Partner 6'!$A:$A,0)-1),10),0))</f>
        <v/>
      </c>
    </row>
    <row r="183" spans="8:11" ht="17" x14ac:dyDescent="0.2">
      <c r="H183" s="4" t="str">
        <f>IFERROR(INDEX('Partner 6'!$A$120:INDEX('Partner 6'!$A:$A,MATCH("TOTAL Non-ENOUGH Revenue*",'Partner 6'!$A:$A,0)-1),11),"")</f>
        <v/>
      </c>
      <c r="I183" s="4" t="str">
        <f>IF($H183="","",IFERROR(INDEX('Partner 6'!$C$120:INDEX('Partner 6'!$C:$C,MATCH("TOTAL Non-ENOUGH Revenue*",'Partner 6'!$A:$A,0)-1),11),0))</f>
        <v/>
      </c>
      <c r="J183" s="4" t="str">
        <f>IF($H183="","",IFERROR(INDEX('Partner 6'!$D$120:INDEX('Partner 6'!$D:$D,MATCH("TOTAL Non-ENOUGH Revenue*",'Partner 6'!$A:$A,0)-1),11),0))</f>
        <v/>
      </c>
      <c r="K183" s="4" t="str">
        <f>IF($H183="","",IFERROR(INDEX('Partner 6'!$E$120:INDEX('Partner 6'!$E:$E,MATCH("TOTAL Non-ENOUGH Revenue*",'Partner 6'!$A:$A,0)-1),11),0))</f>
        <v/>
      </c>
    </row>
    <row r="184" spans="8:11" ht="17" x14ac:dyDescent="0.2">
      <c r="H184" s="4" t="str">
        <f>IFERROR(INDEX('Partner 6'!$A$120:INDEX('Partner 6'!$A:$A,MATCH("TOTAL Non-ENOUGH Revenue*",'Partner 6'!$A:$A,0)-1),12),"")</f>
        <v/>
      </c>
      <c r="I184" s="4" t="str">
        <f>IF($H184="","",IFERROR(INDEX('Partner 6'!$C$120:INDEX('Partner 6'!$C:$C,MATCH("TOTAL Non-ENOUGH Revenue*",'Partner 6'!$A:$A,0)-1),12),0))</f>
        <v/>
      </c>
      <c r="J184" s="4" t="str">
        <f>IF($H184="","",IFERROR(INDEX('Partner 6'!$D$120:INDEX('Partner 6'!$D:$D,MATCH("TOTAL Non-ENOUGH Revenue*",'Partner 6'!$A:$A,0)-1),12),0))</f>
        <v/>
      </c>
      <c r="K184" s="4" t="str">
        <f>IF($H184="","",IFERROR(INDEX('Partner 6'!$E$120:INDEX('Partner 6'!$E:$E,MATCH("TOTAL Non-ENOUGH Revenue*",'Partner 6'!$A:$A,0)-1),12),0))</f>
        <v/>
      </c>
    </row>
    <row r="185" spans="8:11" ht="17" x14ac:dyDescent="0.2">
      <c r="H185" s="4" t="str">
        <f>IFERROR(INDEX('Partner 6'!$A$120:INDEX('Partner 6'!$A:$A,MATCH("TOTAL Non-ENOUGH Revenue*",'Partner 6'!$A:$A,0)-1),13),"")</f>
        <v/>
      </c>
      <c r="I185" s="4" t="str">
        <f>IF($H185="","",IFERROR(INDEX('Partner 6'!$C$120:INDEX('Partner 6'!$C:$C,MATCH("TOTAL Non-ENOUGH Revenue*",'Partner 6'!$A:$A,0)-1),13),0))</f>
        <v/>
      </c>
      <c r="J185" s="4" t="str">
        <f>IF($H185="","",IFERROR(INDEX('Partner 6'!$D$120:INDEX('Partner 6'!$D:$D,MATCH("TOTAL Non-ENOUGH Revenue*",'Partner 6'!$A:$A,0)-1),13),0))</f>
        <v/>
      </c>
      <c r="K185" s="4" t="str">
        <f>IF($H185="","",IFERROR(INDEX('Partner 6'!$E$120:INDEX('Partner 6'!$E:$E,MATCH("TOTAL Non-ENOUGH Revenue*",'Partner 6'!$A:$A,0)-1),13),0))</f>
        <v/>
      </c>
    </row>
    <row r="186" spans="8:11" ht="17" x14ac:dyDescent="0.2">
      <c r="H186" s="4" t="str">
        <f>IFERROR(INDEX('Partner 6'!$A$120:INDEX('Partner 6'!$A:$A,MATCH("TOTAL Non-ENOUGH Revenue*",'Partner 6'!$A:$A,0)-1),14),"")</f>
        <v/>
      </c>
      <c r="I186" s="4" t="str">
        <f>IF($H186="","",IFERROR(INDEX('Partner 6'!$C$120:INDEX('Partner 6'!$C:$C,MATCH("TOTAL Non-ENOUGH Revenue*",'Partner 6'!$A:$A,0)-1),14),0))</f>
        <v/>
      </c>
      <c r="J186" s="4" t="str">
        <f>IF($H186="","",IFERROR(INDEX('Partner 6'!$D$120:INDEX('Partner 6'!$D:$D,MATCH("TOTAL Non-ENOUGH Revenue*",'Partner 6'!$A:$A,0)-1),14),0))</f>
        <v/>
      </c>
      <c r="K186" s="4" t="str">
        <f>IF($H186="","",IFERROR(INDEX('Partner 6'!$E$120:INDEX('Partner 6'!$E:$E,MATCH("TOTAL Non-ENOUGH Revenue*",'Partner 6'!$A:$A,0)-1),14),0))</f>
        <v/>
      </c>
    </row>
    <row r="187" spans="8:11" ht="17" x14ac:dyDescent="0.2">
      <c r="H187" s="4" t="str">
        <f>IFERROR(INDEX('Partner 6'!$A$120:INDEX('Partner 6'!$A:$A,MATCH("TOTAL Non-ENOUGH Revenue*",'Partner 6'!$A:$A,0)-1),15),"")</f>
        <v/>
      </c>
      <c r="I187" s="4" t="str">
        <f>IF($H187="","",IFERROR(INDEX('Partner 6'!$C$120:INDEX('Partner 6'!$C:$C,MATCH("TOTAL Non-ENOUGH Revenue*",'Partner 6'!$A:$A,0)-1),15),0))</f>
        <v/>
      </c>
      <c r="J187" s="4" t="str">
        <f>IF($H187="","",IFERROR(INDEX('Partner 6'!$D$120:INDEX('Partner 6'!$D:$D,MATCH("TOTAL Non-ENOUGH Revenue*",'Partner 6'!$A:$A,0)-1),15),0))</f>
        <v/>
      </c>
      <c r="K187" s="4" t="str">
        <f>IF($H187="","",IFERROR(INDEX('Partner 6'!$E$120:INDEX('Partner 6'!$E:$E,MATCH("TOTAL Non-ENOUGH Revenue*",'Partner 6'!$A:$A,0)-1),15),0))</f>
        <v/>
      </c>
    </row>
    <row r="188" spans="8:11" ht="17" x14ac:dyDescent="0.2">
      <c r="H188" s="4" t="str">
        <f>IFERROR(INDEX('Partner 6'!$A$120:INDEX('Partner 6'!$A:$A,MATCH("TOTAL Non-ENOUGH Revenue*",'Partner 6'!$A:$A,0)-1),16),"")</f>
        <v/>
      </c>
      <c r="I188" s="4" t="str">
        <f>IF($H188="","",IFERROR(INDEX('Partner 6'!$C$120:INDEX('Partner 6'!$C:$C,MATCH("TOTAL Non-ENOUGH Revenue*",'Partner 6'!$A:$A,0)-1),16),0))</f>
        <v/>
      </c>
      <c r="J188" s="4" t="str">
        <f>IF($H188="","",IFERROR(INDEX('Partner 6'!$D$120:INDEX('Partner 6'!$D:$D,MATCH("TOTAL Non-ENOUGH Revenue*",'Partner 6'!$A:$A,0)-1),16),0))</f>
        <v/>
      </c>
      <c r="K188" s="4" t="str">
        <f>IF($H188="","",IFERROR(INDEX('Partner 6'!$E$120:INDEX('Partner 6'!$E:$E,MATCH("TOTAL Non-ENOUGH Revenue*",'Partner 6'!$A:$A,0)-1),16),0))</f>
        <v/>
      </c>
    </row>
    <row r="189" spans="8:11" ht="17" x14ac:dyDescent="0.2">
      <c r="H189" s="4" t="str">
        <f>IFERROR(INDEX('Partner 6'!$A$120:INDEX('Partner 6'!$A:$A,MATCH("TOTAL Non-ENOUGH Revenue*",'Partner 6'!$A:$A,0)-1),17),"")</f>
        <v/>
      </c>
      <c r="I189" s="4" t="str">
        <f>IF($H189="","",IFERROR(INDEX('Partner 6'!$C$120:INDEX('Partner 6'!$C:$C,MATCH("TOTAL Non-ENOUGH Revenue*",'Partner 6'!$A:$A,0)-1),17),0))</f>
        <v/>
      </c>
      <c r="J189" s="4" t="str">
        <f>IF($H189="","",IFERROR(INDEX('Partner 6'!$D$120:INDEX('Partner 6'!$D:$D,MATCH("TOTAL Non-ENOUGH Revenue*",'Partner 6'!$A:$A,0)-1),17),0))</f>
        <v/>
      </c>
      <c r="K189" s="4" t="str">
        <f>IF($H189="","",IFERROR(INDEX('Partner 6'!$E$120:INDEX('Partner 6'!$E:$E,MATCH("TOTAL Non-ENOUGH Revenue*",'Partner 6'!$A:$A,0)-1),17),0))</f>
        <v/>
      </c>
    </row>
    <row r="190" spans="8:11" ht="17" x14ac:dyDescent="0.2">
      <c r="H190" s="4" t="str">
        <f>IFERROR(INDEX('Partner 6'!$A$120:INDEX('Partner 6'!$A:$A,MATCH("TOTAL Non-ENOUGH Revenue*",'Partner 6'!$A:$A,0)-1),18),"")</f>
        <v/>
      </c>
      <c r="I190" s="4" t="str">
        <f>IF($H190="","",IFERROR(INDEX('Partner 6'!$C$120:INDEX('Partner 6'!$C:$C,MATCH("TOTAL Non-ENOUGH Revenue*",'Partner 6'!$A:$A,0)-1),18),0))</f>
        <v/>
      </c>
      <c r="J190" s="4" t="str">
        <f>IF($H190="","",IFERROR(INDEX('Partner 6'!$D$120:INDEX('Partner 6'!$D:$D,MATCH("TOTAL Non-ENOUGH Revenue*",'Partner 6'!$A:$A,0)-1),18),0))</f>
        <v/>
      </c>
      <c r="K190" s="4" t="str">
        <f>IF($H190="","",IFERROR(INDEX('Partner 6'!$E$120:INDEX('Partner 6'!$E:$E,MATCH("TOTAL Non-ENOUGH Revenue*",'Partner 6'!$A:$A,0)-1),18),0))</f>
        <v/>
      </c>
    </row>
    <row r="191" spans="8:11" ht="17" x14ac:dyDescent="0.2">
      <c r="H191" s="4" t="str">
        <f>IFERROR(INDEX('Partner 6'!$A$120:INDEX('Partner 6'!$A:$A,MATCH("TOTAL Non-ENOUGH Revenue*",'Partner 6'!$A:$A,0)-1),19),"")</f>
        <v/>
      </c>
      <c r="I191" s="4" t="str">
        <f>IF($H191="","",IFERROR(INDEX('Partner 6'!$C$120:INDEX('Partner 6'!$C:$C,MATCH("TOTAL Non-ENOUGH Revenue*",'Partner 6'!$A:$A,0)-1),19),0))</f>
        <v/>
      </c>
      <c r="J191" s="4" t="str">
        <f>IF($H191="","",IFERROR(INDEX('Partner 6'!$D$120:INDEX('Partner 6'!$D:$D,MATCH("TOTAL Non-ENOUGH Revenue*",'Partner 6'!$A:$A,0)-1),19),0))</f>
        <v/>
      </c>
      <c r="K191" s="4" t="str">
        <f>IF($H191="","",IFERROR(INDEX('Partner 6'!$E$120:INDEX('Partner 6'!$E:$E,MATCH("TOTAL Non-ENOUGH Revenue*",'Partner 6'!$A:$A,0)-1),19),0))</f>
        <v/>
      </c>
    </row>
    <row r="192" spans="8:11" ht="17" x14ac:dyDescent="0.2">
      <c r="H192" s="4" t="str">
        <f>IFERROR(INDEX('Partner 6'!$A$120:INDEX('Partner 6'!$A:$A,MATCH("TOTAL Non-ENOUGH Revenue*",'Partner 6'!$A:$A,0)-1),20),"")</f>
        <v/>
      </c>
      <c r="I192" s="4" t="str">
        <f>IF($H192="","",IFERROR(INDEX('Partner 6'!$C$120:INDEX('Partner 6'!$C:$C,MATCH("TOTAL Non-ENOUGH Revenue*",'Partner 6'!$A:$A,0)-1),20),0))</f>
        <v/>
      </c>
      <c r="J192" s="4" t="str">
        <f>IF($H192="","",IFERROR(INDEX('Partner 6'!$D$120:INDEX('Partner 6'!$D:$D,MATCH("TOTAL Non-ENOUGH Revenue*",'Partner 6'!$A:$A,0)-1),20),0))</f>
        <v/>
      </c>
      <c r="K192" s="4" t="str">
        <f>IF($H192="","",IFERROR(INDEX('Partner 6'!$E$120:INDEX('Partner 6'!$E:$E,MATCH("TOTAL Non-ENOUGH Revenue*",'Partner 6'!$A:$A,0)-1),20),0))</f>
        <v/>
      </c>
    </row>
    <row r="193" spans="8:11" ht="16" x14ac:dyDescent="0.2">
      <c r="H193" s="4">
        <f>IFERROR(INDEX('Partner 7'!$A$120:INDEX('Partner 7'!$A:$A,MATCH("TOTAL Non-ENOUGH Revenue*",'Partner 7'!$A:$A,0)-1),1),"")</f>
        <v>0</v>
      </c>
      <c r="I193" s="4">
        <f>IF($H193="","",IFERROR(INDEX('Partner 7'!$C$120:INDEX('Partner 7'!$C:$C,MATCH("TOTAL Non-ENOUGH Revenue*",'Partner 7'!$A:$A,0)-1),1),0))</f>
        <v>0</v>
      </c>
      <c r="J193" s="4">
        <f>IF($H193="","",IFERROR(INDEX('Partner 7'!$D$120:INDEX('Partner 7'!$D:$D,MATCH("TOTAL Non-ENOUGH Revenue*",'Partner 7'!$A:$A,0)-1),1),0))</f>
        <v>0</v>
      </c>
      <c r="K193" s="4">
        <f>IF($H193="","",IFERROR(INDEX('Partner 7'!$E$120:INDEX('Partner 7'!$E:$E,MATCH("TOTAL Non-ENOUGH Revenue*",'Partner 7'!$A:$A,0)-1),1),0))</f>
        <v>0</v>
      </c>
    </row>
    <row r="194" spans="8:11" ht="16" x14ac:dyDescent="0.2">
      <c r="H194" s="4">
        <f>IFERROR(INDEX('Partner 7'!$A$120:INDEX('Partner 7'!$A:$A,MATCH("TOTAL Non-ENOUGH Revenue*",'Partner 7'!$A:$A,0)-1),2),"")</f>
        <v>0</v>
      </c>
      <c r="I194" s="4">
        <f>IF($H194="","",IFERROR(INDEX('Partner 7'!$C$120:INDEX('Partner 7'!$C:$C,MATCH("TOTAL Non-ENOUGH Revenue*",'Partner 7'!$A:$A,0)-1),2),0))</f>
        <v>0</v>
      </c>
      <c r="J194" s="4">
        <f>IF($H194="","",IFERROR(INDEX('Partner 7'!$D$120:INDEX('Partner 7'!$D:$D,MATCH("TOTAL Non-ENOUGH Revenue*",'Partner 7'!$A:$A,0)-1),2),0))</f>
        <v>0</v>
      </c>
      <c r="K194" s="4">
        <f>IF($H194="","",IFERROR(INDEX('Partner 7'!$E$120:INDEX('Partner 7'!$E:$E,MATCH("TOTAL Non-ENOUGH Revenue*",'Partner 7'!$A:$A,0)-1),2),0))</f>
        <v>0</v>
      </c>
    </row>
    <row r="195" spans="8:11" ht="16" x14ac:dyDescent="0.2">
      <c r="H195" s="4">
        <f>IFERROR(INDEX('Partner 7'!$A$120:INDEX('Partner 7'!$A:$A,MATCH("TOTAL Non-ENOUGH Revenue*",'Partner 7'!$A:$A,0)-1),3),"")</f>
        <v>0</v>
      </c>
      <c r="I195" s="4">
        <f>IF($H195="","",IFERROR(INDEX('Partner 7'!$C$120:INDEX('Partner 7'!$C:$C,MATCH("TOTAL Non-ENOUGH Revenue*",'Partner 7'!$A:$A,0)-1),3),0))</f>
        <v>0</v>
      </c>
      <c r="J195" s="4">
        <f>IF($H195="","",IFERROR(INDEX('Partner 7'!$D$120:INDEX('Partner 7'!$D:$D,MATCH("TOTAL Non-ENOUGH Revenue*",'Partner 7'!$A:$A,0)-1),3),0))</f>
        <v>0</v>
      </c>
      <c r="K195" s="4">
        <f>IF($H195="","",IFERROR(INDEX('Partner 7'!$E$120:INDEX('Partner 7'!$E:$E,MATCH("TOTAL Non-ENOUGH Revenue*",'Partner 7'!$A:$A,0)-1),3),0))</f>
        <v>0</v>
      </c>
    </row>
    <row r="196" spans="8:11" ht="16" x14ac:dyDescent="0.2">
      <c r="H196" s="4">
        <f>IFERROR(INDEX('Partner 7'!$A$120:INDEX('Partner 7'!$A:$A,MATCH("TOTAL Non-ENOUGH Revenue*",'Partner 7'!$A:$A,0)-1),4),"")</f>
        <v>0</v>
      </c>
      <c r="I196" s="4">
        <f>IF($H196="","",IFERROR(INDEX('Partner 7'!$C$120:INDEX('Partner 7'!$C:$C,MATCH("TOTAL Non-ENOUGH Revenue*",'Partner 7'!$A:$A,0)-1),4),0))</f>
        <v>0</v>
      </c>
      <c r="J196" s="4">
        <f>IF($H196="","",IFERROR(INDEX('Partner 7'!$D$120:INDEX('Partner 7'!$D:$D,MATCH("TOTAL Non-ENOUGH Revenue*",'Partner 7'!$A:$A,0)-1),4),0))</f>
        <v>0</v>
      </c>
      <c r="K196" s="4">
        <f>IF($H196="","",IFERROR(INDEX('Partner 7'!$E$120:INDEX('Partner 7'!$E:$E,MATCH("TOTAL Non-ENOUGH Revenue*",'Partner 7'!$A:$A,0)-1),4),0))</f>
        <v>0</v>
      </c>
    </row>
    <row r="197" spans="8:11" ht="16" x14ac:dyDescent="0.2">
      <c r="H197" s="4">
        <f>IFERROR(INDEX('Partner 7'!$A$120:INDEX('Partner 7'!$A:$A,MATCH("TOTAL Non-ENOUGH Revenue*",'Partner 7'!$A:$A,0)-1),5),"")</f>
        <v>0</v>
      </c>
      <c r="I197" s="4">
        <f>IF($H197="","",IFERROR(INDEX('Partner 7'!$C$120:INDEX('Partner 7'!$C:$C,MATCH("TOTAL Non-ENOUGH Revenue*",'Partner 7'!$A:$A,0)-1),5),0))</f>
        <v>0</v>
      </c>
      <c r="J197" s="4">
        <f>IF($H197="","",IFERROR(INDEX('Partner 7'!$D$120:INDEX('Partner 7'!$D:$D,MATCH("TOTAL Non-ENOUGH Revenue*",'Partner 7'!$A:$A,0)-1),5),0))</f>
        <v>0</v>
      </c>
      <c r="K197" s="4">
        <f>IF($H197="","",IFERROR(INDEX('Partner 7'!$E$120:INDEX('Partner 7'!$E:$E,MATCH("TOTAL Non-ENOUGH Revenue*",'Partner 7'!$A:$A,0)-1),5),0))</f>
        <v>0</v>
      </c>
    </row>
    <row r="198" spans="8:11" ht="17" x14ac:dyDescent="0.2">
      <c r="H198" s="4" t="str">
        <f>IFERROR(INDEX('Partner 7'!$A$120:INDEX('Partner 7'!$A:$A,MATCH("TOTAL Non-ENOUGH Revenue*",'Partner 7'!$A:$A,0)-1),6),"")</f>
        <v/>
      </c>
      <c r="I198" s="4" t="str">
        <f>IF($H198="","",IFERROR(INDEX('Partner 7'!$C$120:INDEX('Partner 7'!$C:$C,MATCH("TOTAL Non-ENOUGH Revenue*",'Partner 7'!$A:$A,0)-1),6),0))</f>
        <v/>
      </c>
      <c r="J198" s="4" t="str">
        <f>IF($H198="","",IFERROR(INDEX('Partner 7'!$D$120:INDEX('Partner 7'!$D:$D,MATCH("TOTAL Non-ENOUGH Revenue*",'Partner 7'!$A:$A,0)-1),6),0))</f>
        <v/>
      </c>
      <c r="K198" s="4" t="str">
        <f>IF($H198="","",IFERROR(INDEX('Partner 7'!$E$120:INDEX('Partner 7'!$E:$E,MATCH("TOTAL Non-ENOUGH Revenue*",'Partner 7'!$A:$A,0)-1),6),0))</f>
        <v/>
      </c>
    </row>
    <row r="199" spans="8:11" ht="17" x14ac:dyDescent="0.2">
      <c r="H199" s="4" t="str">
        <f>IFERROR(INDEX('Partner 7'!$A$120:INDEX('Partner 7'!$A:$A,MATCH("TOTAL Non-ENOUGH Revenue*",'Partner 7'!$A:$A,0)-1),7),"")</f>
        <v/>
      </c>
      <c r="I199" s="4" t="str">
        <f>IF($H199="","",IFERROR(INDEX('Partner 7'!$C$120:INDEX('Partner 7'!$C:$C,MATCH("TOTAL Non-ENOUGH Revenue*",'Partner 7'!$A:$A,0)-1),7),0))</f>
        <v/>
      </c>
      <c r="J199" s="4" t="str">
        <f>IF($H199="","",IFERROR(INDEX('Partner 7'!$D$120:INDEX('Partner 7'!$D:$D,MATCH("TOTAL Non-ENOUGH Revenue*",'Partner 7'!$A:$A,0)-1),7),0))</f>
        <v/>
      </c>
      <c r="K199" s="4" t="str">
        <f>IF($H199="","",IFERROR(INDEX('Partner 7'!$E$120:INDEX('Partner 7'!$E:$E,MATCH("TOTAL Non-ENOUGH Revenue*",'Partner 7'!$A:$A,0)-1),7),0))</f>
        <v/>
      </c>
    </row>
    <row r="200" spans="8:11" ht="17" x14ac:dyDescent="0.2">
      <c r="H200" s="4" t="str">
        <f>IFERROR(INDEX('Partner 7'!$A$120:INDEX('Partner 7'!$A:$A,MATCH("TOTAL Non-ENOUGH Revenue*",'Partner 7'!$A:$A,0)-1),8),"")</f>
        <v/>
      </c>
      <c r="I200" s="4" t="str">
        <f>IF($H200="","",IFERROR(INDEX('Partner 7'!$C$120:INDEX('Partner 7'!$C:$C,MATCH("TOTAL Non-ENOUGH Revenue*",'Partner 7'!$A:$A,0)-1),8),0))</f>
        <v/>
      </c>
      <c r="J200" s="4" t="str">
        <f>IF($H200="","",IFERROR(INDEX('Partner 7'!$D$120:INDEX('Partner 7'!$D:$D,MATCH("TOTAL Non-ENOUGH Revenue*",'Partner 7'!$A:$A,0)-1),8),0))</f>
        <v/>
      </c>
      <c r="K200" s="4" t="str">
        <f>IF($H200="","",IFERROR(INDEX('Partner 7'!$E$120:INDEX('Partner 7'!$E:$E,MATCH("TOTAL Non-ENOUGH Revenue*",'Partner 7'!$A:$A,0)-1),8),0))</f>
        <v/>
      </c>
    </row>
    <row r="201" spans="8:11" ht="17" x14ac:dyDescent="0.2">
      <c r="H201" s="4" t="str">
        <f>IFERROR(INDEX('Partner 7'!$A$120:INDEX('Partner 7'!$A:$A,MATCH("TOTAL Non-ENOUGH Revenue*",'Partner 7'!$A:$A,0)-1),9),"")</f>
        <v/>
      </c>
      <c r="I201" s="4" t="str">
        <f>IF($H201="","",IFERROR(INDEX('Partner 7'!$C$120:INDEX('Partner 7'!$C:$C,MATCH("TOTAL Non-ENOUGH Revenue*",'Partner 7'!$A:$A,0)-1),9),0))</f>
        <v/>
      </c>
      <c r="J201" s="4" t="str">
        <f>IF($H201="","",IFERROR(INDEX('Partner 7'!$D$120:INDEX('Partner 7'!$D:$D,MATCH("TOTAL Non-ENOUGH Revenue*",'Partner 7'!$A:$A,0)-1),9),0))</f>
        <v/>
      </c>
      <c r="K201" s="4" t="str">
        <f>IF($H201="","",IFERROR(INDEX('Partner 7'!$E$120:INDEX('Partner 7'!$E:$E,MATCH("TOTAL Non-ENOUGH Revenue*",'Partner 7'!$A:$A,0)-1),9),0))</f>
        <v/>
      </c>
    </row>
    <row r="202" spans="8:11" ht="17" x14ac:dyDescent="0.2">
      <c r="H202" s="4" t="str">
        <f>IFERROR(INDEX('Partner 7'!$A$120:INDEX('Partner 7'!$A:$A,MATCH("TOTAL Non-ENOUGH Revenue*",'Partner 7'!$A:$A,0)-1),10),"")</f>
        <v/>
      </c>
      <c r="I202" s="4" t="str">
        <f>IF($H202="","",IFERROR(INDEX('Partner 7'!$C$120:INDEX('Partner 7'!$C:$C,MATCH("TOTAL Non-ENOUGH Revenue*",'Partner 7'!$A:$A,0)-1),10),0))</f>
        <v/>
      </c>
      <c r="J202" s="4" t="str">
        <f>IF($H202="","",IFERROR(INDEX('Partner 7'!$D$120:INDEX('Partner 7'!$D:$D,MATCH("TOTAL Non-ENOUGH Revenue*",'Partner 7'!$A:$A,0)-1),10),0))</f>
        <v/>
      </c>
      <c r="K202" s="4" t="str">
        <f>IF($H202="","",IFERROR(INDEX('Partner 7'!$E$120:INDEX('Partner 7'!$E:$E,MATCH("TOTAL Non-ENOUGH Revenue*",'Partner 7'!$A:$A,0)-1),10),0))</f>
        <v/>
      </c>
    </row>
    <row r="203" spans="8:11" ht="17" x14ac:dyDescent="0.2">
      <c r="H203" s="4" t="str">
        <f>IFERROR(INDEX('Partner 7'!$A$120:INDEX('Partner 7'!$A:$A,MATCH("TOTAL Non-ENOUGH Revenue*",'Partner 7'!$A:$A,0)-1),11),"")</f>
        <v/>
      </c>
      <c r="I203" s="4" t="str">
        <f>IF($H203="","",IFERROR(INDEX('Partner 7'!$C$120:INDEX('Partner 7'!$C:$C,MATCH("TOTAL Non-ENOUGH Revenue*",'Partner 7'!$A:$A,0)-1),11),0))</f>
        <v/>
      </c>
      <c r="J203" s="4" t="str">
        <f>IF($H203="","",IFERROR(INDEX('Partner 7'!$D$120:INDEX('Partner 7'!$D:$D,MATCH("TOTAL Non-ENOUGH Revenue*",'Partner 7'!$A:$A,0)-1),11),0))</f>
        <v/>
      </c>
      <c r="K203" s="4" t="str">
        <f>IF($H203="","",IFERROR(INDEX('Partner 7'!$E$120:INDEX('Partner 7'!$E:$E,MATCH("TOTAL Non-ENOUGH Revenue*",'Partner 7'!$A:$A,0)-1),11),0))</f>
        <v/>
      </c>
    </row>
    <row r="204" spans="8:11" ht="17" x14ac:dyDescent="0.2">
      <c r="H204" s="4" t="str">
        <f>IFERROR(INDEX('Partner 7'!$A$120:INDEX('Partner 7'!$A:$A,MATCH("TOTAL Non-ENOUGH Revenue*",'Partner 7'!$A:$A,0)-1),12),"")</f>
        <v/>
      </c>
      <c r="I204" s="4" t="str">
        <f>IF($H204="","",IFERROR(INDEX('Partner 7'!$C$120:INDEX('Partner 7'!$C:$C,MATCH("TOTAL Non-ENOUGH Revenue*",'Partner 7'!$A:$A,0)-1),12),0))</f>
        <v/>
      </c>
      <c r="J204" s="4" t="str">
        <f>IF($H204="","",IFERROR(INDEX('Partner 7'!$D$120:INDEX('Partner 7'!$D:$D,MATCH("TOTAL Non-ENOUGH Revenue*",'Partner 7'!$A:$A,0)-1),12),0))</f>
        <v/>
      </c>
      <c r="K204" s="4" t="str">
        <f>IF($H204="","",IFERROR(INDEX('Partner 7'!$E$120:INDEX('Partner 7'!$E:$E,MATCH("TOTAL Non-ENOUGH Revenue*",'Partner 7'!$A:$A,0)-1),12),0))</f>
        <v/>
      </c>
    </row>
    <row r="205" spans="8:11" ht="17" x14ac:dyDescent="0.2">
      <c r="H205" s="4" t="str">
        <f>IFERROR(INDEX('Partner 7'!$A$120:INDEX('Partner 7'!$A:$A,MATCH("TOTAL Non-ENOUGH Revenue*",'Partner 7'!$A:$A,0)-1),13),"")</f>
        <v/>
      </c>
      <c r="I205" s="4" t="str">
        <f>IF($H205="","",IFERROR(INDEX('Partner 7'!$C$120:INDEX('Partner 7'!$C:$C,MATCH("TOTAL Non-ENOUGH Revenue*",'Partner 7'!$A:$A,0)-1),13),0))</f>
        <v/>
      </c>
      <c r="J205" s="4" t="str">
        <f>IF($H205="","",IFERROR(INDEX('Partner 7'!$D$120:INDEX('Partner 7'!$D:$D,MATCH("TOTAL Non-ENOUGH Revenue*",'Partner 7'!$A:$A,0)-1),13),0))</f>
        <v/>
      </c>
      <c r="K205" s="4" t="str">
        <f>IF($H205="","",IFERROR(INDEX('Partner 7'!$E$120:INDEX('Partner 7'!$E:$E,MATCH("TOTAL Non-ENOUGH Revenue*",'Partner 7'!$A:$A,0)-1),13),0))</f>
        <v/>
      </c>
    </row>
    <row r="206" spans="8:11" ht="17" x14ac:dyDescent="0.2">
      <c r="H206" s="4" t="str">
        <f>IFERROR(INDEX('Partner 7'!$A$120:INDEX('Partner 7'!$A:$A,MATCH("TOTAL Non-ENOUGH Revenue*",'Partner 7'!$A:$A,0)-1),14),"")</f>
        <v/>
      </c>
      <c r="I206" s="4" t="str">
        <f>IF($H206="","",IFERROR(INDEX('Partner 7'!$C$120:INDEX('Partner 7'!$C:$C,MATCH("TOTAL Non-ENOUGH Revenue*",'Partner 7'!$A:$A,0)-1),14),0))</f>
        <v/>
      </c>
      <c r="J206" s="4" t="str">
        <f>IF($H206="","",IFERROR(INDEX('Partner 7'!$D$120:INDEX('Partner 7'!$D:$D,MATCH("TOTAL Non-ENOUGH Revenue*",'Partner 7'!$A:$A,0)-1),14),0))</f>
        <v/>
      </c>
      <c r="K206" s="4" t="str">
        <f>IF($H206="","",IFERROR(INDEX('Partner 7'!$E$120:INDEX('Partner 7'!$E:$E,MATCH("TOTAL Non-ENOUGH Revenue*",'Partner 7'!$A:$A,0)-1),14),0))</f>
        <v/>
      </c>
    </row>
    <row r="207" spans="8:11" ht="17" x14ac:dyDescent="0.2">
      <c r="H207" s="4" t="str">
        <f>IFERROR(INDEX('Partner 7'!$A$120:INDEX('Partner 7'!$A:$A,MATCH("TOTAL Non-ENOUGH Revenue*",'Partner 7'!$A:$A,0)-1),15),"")</f>
        <v/>
      </c>
      <c r="I207" s="4" t="str">
        <f>IF($H207="","",IFERROR(INDEX('Partner 7'!$C$120:INDEX('Partner 7'!$C:$C,MATCH("TOTAL Non-ENOUGH Revenue*",'Partner 7'!$A:$A,0)-1),15),0))</f>
        <v/>
      </c>
      <c r="J207" s="4" t="str">
        <f>IF($H207="","",IFERROR(INDEX('Partner 7'!$D$120:INDEX('Partner 7'!$D:$D,MATCH("TOTAL Non-ENOUGH Revenue*",'Partner 7'!$A:$A,0)-1),15),0))</f>
        <v/>
      </c>
      <c r="K207" s="4" t="str">
        <f>IF($H207="","",IFERROR(INDEX('Partner 7'!$E$120:INDEX('Partner 7'!$E:$E,MATCH("TOTAL Non-ENOUGH Revenue*",'Partner 7'!$A:$A,0)-1),15),0))</f>
        <v/>
      </c>
    </row>
    <row r="208" spans="8:11" ht="17" x14ac:dyDescent="0.2">
      <c r="H208" s="4" t="str">
        <f>IFERROR(INDEX('Partner 7'!$A$120:INDEX('Partner 7'!$A:$A,MATCH("TOTAL Non-ENOUGH Revenue*",'Partner 7'!$A:$A,0)-1),16),"")</f>
        <v/>
      </c>
      <c r="I208" s="4" t="str">
        <f>IF($H208="","",IFERROR(INDEX('Partner 7'!$C$120:INDEX('Partner 7'!$C:$C,MATCH("TOTAL Non-ENOUGH Revenue*",'Partner 7'!$A:$A,0)-1),16),0))</f>
        <v/>
      </c>
      <c r="J208" s="4" t="str">
        <f>IF($H208="","",IFERROR(INDEX('Partner 7'!$D$120:INDEX('Partner 7'!$D:$D,MATCH("TOTAL Non-ENOUGH Revenue*",'Partner 7'!$A:$A,0)-1),16),0))</f>
        <v/>
      </c>
      <c r="K208" s="4" t="str">
        <f>IF($H208="","",IFERROR(INDEX('Partner 7'!$E$120:INDEX('Partner 7'!$E:$E,MATCH("TOTAL Non-ENOUGH Revenue*",'Partner 7'!$A:$A,0)-1),16),0))</f>
        <v/>
      </c>
    </row>
    <row r="209" spans="8:11" ht="17" x14ac:dyDescent="0.2">
      <c r="H209" s="4" t="str">
        <f>IFERROR(INDEX('Partner 7'!$A$120:INDEX('Partner 7'!$A:$A,MATCH("TOTAL Non-ENOUGH Revenue*",'Partner 7'!$A:$A,0)-1),17),"")</f>
        <v/>
      </c>
      <c r="I209" s="4" t="str">
        <f>IF($H209="","",IFERROR(INDEX('Partner 7'!$C$120:INDEX('Partner 7'!$C:$C,MATCH("TOTAL Non-ENOUGH Revenue*",'Partner 7'!$A:$A,0)-1),17),0))</f>
        <v/>
      </c>
      <c r="J209" s="4" t="str">
        <f>IF($H209="","",IFERROR(INDEX('Partner 7'!$D$120:INDEX('Partner 7'!$D:$D,MATCH("TOTAL Non-ENOUGH Revenue*",'Partner 7'!$A:$A,0)-1),17),0))</f>
        <v/>
      </c>
      <c r="K209" s="4" t="str">
        <f>IF($H209="","",IFERROR(INDEX('Partner 7'!$E$120:INDEX('Partner 7'!$E:$E,MATCH("TOTAL Non-ENOUGH Revenue*",'Partner 7'!$A:$A,0)-1),17),0))</f>
        <v/>
      </c>
    </row>
    <row r="210" spans="8:11" ht="17" x14ac:dyDescent="0.2">
      <c r="H210" s="4" t="str">
        <f>IFERROR(INDEX('Partner 7'!$A$120:INDEX('Partner 7'!$A:$A,MATCH("TOTAL Non-ENOUGH Revenue*",'Partner 7'!$A:$A,0)-1),18),"")</f>
        <v/>
      </c>
      <c r="I210" s="4" t="str">
        <f>IF($H210="","",IFERROR(INDEX('Partner 7'!$C$120:INDEX('Partner 7'!$C:$C,MATCH("TOTAL Non-ENOUGH Revenue*",'Partner 7'!$A:$A,0)-1),18),0))</f>
        <v/>
      </c>
      <c r="J210" s="4" t="str">
        <f>IF($H210="","",IFERROR(INDEX('Partner 7'!$D$120:INDEX('Partner 7'!$D:$D,MATCH("TOTAL Non-ENOUGH Revenue*",'Partner 7'!$A:$A,0)-1),18),0))</f>
        <v/>
      </c>
      <c r="K210" s="4" t="str">
        <f>IF($H210="","",IFERROR(INDEX('Partner 7'!$E$120:INDEX('Partner 7'!$E:$E,MATCH("TOTAL Non-ENOUGH Revenue*",'Partner 7'!$A:$A,0)-1),18),0))</f>
        <v/>
      </c>
    </row>
    <row r="211" spans="8:11" ht="17" x14ac:dyDescent="0.2">
      <c r="H211" s="4" t="str">
        <f>IFERROR(INDEX('Partner 7'!$A$120:INDEX('Partner 7'!$A:$A,MATCH("TOTAL Non-ENOUGH Revenue*",'Partner 7'!$A:$A,0)-1),19),"")</f>
        <v/>
      </c>
      <c r="I211" s="4" t="str">
        <f>IF($H211="","",IFERROR(INDEX('Partner 7'!$C$120:INDEX('Partner 7'!$C:$C,MATCH("TOTAL Non-ENOUGH Revenue*",'Partner 7'!$A:$A,0)-1),19),0))</f>
        <v/>
      </c>
      <c r="J211" s="4" t="str">
        <f>IF($H211="","",IFERROR(INDEX('Partner 7'!$D$120:INDEX('Partner 7'!$D:$D,MATCH("TOTAL Non-ENOUGH Revenue*",'Partner 7'!$A:$A,0)-1),19),0))</f>
        <v/>
      </c>
      <c r="K211" s="4" t="str">
        <f>IF($H211="","",IFERROR(INDEX('Partner 7'!$E$120:INDEX('Partner 7'!$E:$E,MATCH("TOTAL Non-ENOUGH Revenue*",'Partner 7'!$A:$A,0)-1),19),0))</f>
        <v/>
      </c>
    </row>
    <row r="212" spans="8:11" ht="17" x14ac:dyDescent="0.2">
      <c r="H212" s="4" t="str">
        <f>IFERROR(INDEX('Partner 7'!$A$120:INDEX('Partner 7'!$A:$A,MATCH("TOTAL Non-ENOUGH Revenue*",'Partner 7'!$A:$A,0)-1),20),"")</f>
        <v/>
      </c>
      <c r="I212" s="4" t="str">
        <f>IF($H212="","",IFERROR(INDEX('Partner 7'!$C$120:INDEX('Partner 7'!$C:$C,MATCH("TOTAL Non-ENOUGH Revenue*",'Partner 7'!$A:$A,0)-1),20),0))</f>
        <v/>
      </c>
      <c r="J212" s="4" t="str">
        <f>IF($H212="","",IFERROR(INDEX('Partner 7'!$D$120:INDEX('Partner 7'!$D:$D,MATCH("TOTAL Non-ENOUGH Revenue*",'Partner 7'!$A:$A,0)-1),20),0))</f>
        <v/>
      </c>
      <c r="K212" s="4" t="str">
        <f>IF($H212="","",IFERROR(INDEX('Partner 7'!$E$120:INDEX('Partner 7'!$E:$E,MATCH("TOTAL Non-ENOUGH Revenue*",'Partner 7'!$A:$A,0)-1),20),0))</f>
        <v/>
      </c>
    </row>
    <row r="213" spans="8:11" ht="16" x14ac:dyDescent="0.2">
      <c r="H213" s="4">
        <f>IFERROR(INDEX('Partner 8'!$A$120:INDEX('Partner 8'!$A:$A,MATCH("TOTAL Non-ENOUGH Revenue*",'Partner 8'!$A:$A,0)-1),1),"")</f>
        <v>0</v>
      </c>
      <c r="I213" s="4">
        <f>IF($H213="","",IFERROR(INDEX('Partner 8'!$C$120:INDEX('Partner 8'!$C:$C,MATCH("TOTAL Non-ENOUGH Revenue*",'Partner 8'!$A:$A,0)-1),1),0))</f>
        <v>0</v>
      </c>
      <c r="J213" s="4">
        <f>IF($H213="","",IFERROR(INDEX('Partner 8'!$D$120:INDEX('Partner 8'!$D:$D,MATCH("TOTAL Non-ENOUGH Revenue*",'Partner 8'!$A:$A,0)-1),1),0))</f>
        <v>0</v>
      </c>
      <c r="K213" s="4">
        <f>IF($H213="","",IFERROR(INDEX('Partner 8'!$E$120:INDEX('Partner 8'!$E:$E,MATCH("TOTAL Non-ENOUGH Revenue*",'Partner 8'!$A:$A,0)-1),1),0))</f>
        <v>0</v>
      </c>
    </row>
    <row r="214" spans="8:11" ht="16" x14ac:dyDescent="0.2">
      <c r="H214" s="4">
        <f>IFERROR(INDEX('Partner 8'!$A$120:INDEX('Partner 8'!$A:$A,MATCH("TOTAL Non-ENOUGH Revenue*",'Partner 8'!$A:$A,0)-1),2),"")</f>
        <v>0</v>
      </c>
      <c r="I214" s="4">
        <f>IF($H214="","",IFERROR(INDEX('Partner 8'!$C$120:INDEX('Partner 8'!$C:$C,MATCH("TOTAL Non-ENOUGH Revenue*",'Partner 8'!$A:$A,0)-1),2),0))</f>
        <v>0</v>
      </c>
      <c r="J214" s="4">
        <f>IF($H214="","",IFERROR(INDEX('Partner 8'!$D$120:INDEX('Partner 8'!$D:$D,MATCH("TOTAL Non-ENOUGH Revenue*",'Partner 8'!$A:$A,0)-1),2),0))</f>
        <v>0</v>
      </c>
      <c r="K214" s="4">
        <f>IF($H214="","",IFERROR(INDEX('Partner 8'!$E$120:INDEX('Partner 8'!$E:$E,MATCH("TOTAL Non-ENOUGH Revenue*",'Partner 8'!$A:$A,0)-1),2),0))</f>
        <v>0</v>
      </c>
    </row>
    <row r="215" spans="8:11" ht="16" x14ac:dyDescent="0.2">
      <c r="H215" s="4">
        <f>IFERROR(INDEX('Partner 8'!$A$120:INDEX('Partner 8'!$A:$A,MATCH("TOTAL Non-ENOUGH Revenue*",'Partner 8'!$A:$A,0)-1),3),"")</f>
        <v>0</v>
      </c>
      <c r="I215" s="4">
        <f>IF($H215="","",IFERROR(INDEX('Partner 8'!$C$120:INDEX('Partner 8'!$C:$C,MATCH("TOTAL Non-ENOUGH Revenue*",'Partner 8'!$A:$A,0)-1),3),0))</f>
        <v>0</v>
      </c>
      <c r="J215" s="4">
        <f>IF($H215="","",IFERROR(INDEX('Partner 8'!$D$120:INDEX('Partner 8'!$D:$D,MATCH("TOTAL Non-ENOUGH Revenue*",'Partner 8'!$A:$A,0)-1),3),0))</f>
        <v>0</v>
      </c>
      <c r="K215" s="4">
        <f>IF($H215="","",IFERROR(INDEX('Partner 8'!$E$120:INDEX('Partner 8'!$E:$E,MATCH("TOTAL Non-ENOUGH Revenue*",'Partner 8'!$A:$A,0)-1),3),0))</f>
        <v>0</v>
      </c>
    </row>
    <row r="216" spans="8:11" ht="16" x14ac:dyDescent="0.2">
      <c r="H216" s="4">
        <f>IFERROR(INDEX('Partner 8'!$A$120:INDEX('Partner 8'!$A:$A,MATCH("TOTAL Non-ENOUGH Revenue*",'Partner 8'!$A:$A,0)-1),4),"")</f>
        <v>0</v>
      </c>
      <c r="I216" s="4">
        <f>IF($H216="","",IFERROR(INDEX('Partner 8'!$C$120:INDEX('Partner 8'!$C:$C,MATCH("TOTAL Non-ENOUGH Revenue*",'Partner 8'!$A:$A,0)-1),4),0))</f>
        <v>0</v>
      </c>
      <c r="J216" s="4">
        <f>IF($H216="","",IFERROR(INDEX('Partner 8'!$D$120:INDEX('Partner 8'!$D:$D,MATCH("TOTAL Non-ENOUGH Revenue*",'Partner 8'!$A:$A,0)-1),4),0))</f>
        <v>0</v>
      </c>
      <c r="K216" s="4">
        <f>IF($H216="","",IFERROR(INDEX('Partner 8'!$E$120:INDEX('Partner 8'!$E:$E,MATCH("TOTAL Non-ENOUGH Revenue*",'Partner 8'!$A:$A,0)-1),4),0))</f>
        <v>0</v>
      </c>
    </row>
    <row r="217" spans="8:11" ht="16" x14ac:dyDescent="0.2">
      <c r="H217" s="4">
        <f>IFERROR(INDEX('Partner 8'!$A$120:INDEX('Partner 8'!$A:$A,MATCH("TOTAL Non-ENOUGH Revenue*",'Partner 8'!$A:$A,0)-1),5),"")</f>
        <v>0</v>
      </c>
      <c r="I217" s="4">
        <f>IF($H217="","",IFERROR(INDEX('Partner 8'!$C$120:INDEX('Partner 8'!$C:$C,MATCH("TOTAL Non-ENOUGH Revenue*",'Partner 8'!$A:$A,0)-1),5),0))</f>
        <v>0</v>
      </c>
      <c r="J217" s="4">
        <f>IF($H217="","",IFERROR(INDEX('Partner 8'!$D$120:INDEX('Partner 8'!$D:$D,MATCH("TOTAL Non-ENOUGH Revenue*",'Partner 8'!$A:$A,0)-1),5),0))</f>
        <v>0</v>
      </c>
      <c r="K217" s="4">
        <f>IF($H217="","",IFERROR(INDEX('Partner 8'!$E$120:INDEX('Partner 8'!$E:$E,MATCH("TOTAL Non-ENOUGH Revenue*",'Partner 8'!$A:$A,0)-1),5),0))</f>
        <v>0</v>
      </c>
    </row>
    <row r="218" spans="8:11" ht="17" x14ac:dyDescent="0.2">
      <c r="H218" s="4" t="str">
        <f>IFERROR(INDEX('Partner 8'!$A$120:INDEX('Partner 8'!$A:$A,MATCH("TOTAL Non-ENOUGH Revenue*",'Partner 8'!$A:$A,0)-1),6),"")</f>
        <v/>
      </c>
      <c r="I218" s="4" t="str">
        <f>IF($H218="","",IFERROR(INDEX('Partner 8'!$C$120:INDEX('Partner 8'!$C:$C,MATCH("TOTAL Non-ENOUGH Revenue*",'Partner 8'!$A:$A,0)-1),6),0))</f>
        <v/>
      </c>
      <c r="J218" s="4" t="str">
        <f>IF($H218="","",IFERROR(INDEX('Partner 8'!$D$120:INDEX('Partner 8'!$D:$D,MATCH("TOTAL Non-ENOUGH Revenue*",'Partner 8'!$A:$A,0)-1),6),0))</f>
        <v/>
      </c>
      <c r="K218" s="4" t="str">
        <f>IF($H218="","",IFERROR(INDEX('Partner 8'!$E$120:INDEX('Partner 8'!$E:$E,MATCH("TOTAL Non-ENOUGH Revenue*",'Partner 8'!$A:$A,0)-1),6),0))</f>
        <v/>
      </c>
    </row>
    <row r="219" spans="8:11" ht="17" x14ac:dyDescent="0.2">
      <c r="H219" s="4" t="str">
        <f>IFERROR(INDEX('Partner 8'!$A$120:INDEX('Partner 8'!$A:$A,MATCH("TOTAL Non-ENOUGH Revenue*",'Partner 8'!$A:$A,0)-1),7),"")</f>
        <v/>
      </c>
      <c r="I219" s="4" t="str">
        <f>IF($H219="","",IFERROR(INDEX('Partner 8'!$C$120:INDEX('Partner 8'!$C:$C,MATCH("TOTAL Non-ENOUGH Revenue*",'Partner 8'!$A:$A,0)-1),7),0))</f>
        <v/>
      </c>
      <c r="J219" s="4" t="str">
        <f>IF($H219="","",IFERROR(INDEX('Partner 8'!$D$120:INDEX('Partner 8'!$D:$D,MATCH("TOTAL Non-ENOUGH Revenue*",'Partner 8'!$A:$A,0)-1),7),0))</f>
        <v/>
      </c>
      <c r="K219" s="4" t="str">
        <f>IF($H219="","",IFERROR(INDEX('Partner 8'!$E$120:INDEX('Partner 8'!$E:$E,MATCH("TOTAL Non-ENOUGH Revenue*",'Partner 8'!$A:$A,0)-1),7),0))</f>
        <v/>
      </c>
    </row>
    <row r="220" spans="8:11" ht="17" x14ac:dyDescent="0.2">
      <c r="H220" s="4" t="str">
        <f>IFERROR(INDEX('Partner 8'!$A$120:INDEX('Partner 8'!$A:$A,MATCH("TOTAL Non-ENOUGH Revenue*",'Partner 8'!$A:$A,0)-1),8),"")</f>
        <v/>
      </c>
      <c r="I220" s="4" t="str">
        <f>IF($H220="","",IFERROR(INDEX('Partner 8'!$C$120:INDEX('Partner 8'!$C:$C,MATCH("TOTAL Non-ENOUGH Revenue*",'Partner 8'!$A:$A,0)-1),8),0))</f>
        <v/>
      </c>
      <c r="J220" s="4" t="str">
        <f>IF($H220="","",IFERROR(INDEX('Partner 8'!$D$120:INDEX('Partner 8'!$D:$D,MATCH("TOTAL Non-ENOUGH Revenue*",'Partner 8'!$A:$A,0)-1),8),0))</f>
        <v/>
      </c>
      <c r="K220" s="4" t="str">
        <f>IF($H220="","",IFERROR(INDEX('Partner 8'!$E$120:INDEX('Partner 8'!$E:$E,MATCH("TOTAL Non-ENOUGH Revenue*",'Partner 8'!$A:$A,0)-1),8),0))</f>
        <v/>
      </c>
    </row>
    <row r="221" spans="8:11" ht="17" x14ac:dyDescent="0.2">
      <c r="H221" s="4" t="str">
        <f>IFERROR(INDEX('Partner 8'!$A$120:INDEX('Partner 8'!$A:$A,MATCH("TOTAL Non-ENOUGH Revenue*",'Partner 8'!$A:$A,0)-1),9),"")</f>
        <v/>
      </c>
      <c r="I221" s="4" t="str">
        <f>IF($H221="","",IFERROR(INDEX('Partner 8'!$C$120:INDEX('Partner 8'!$C:$C,MATCH("TOTAL Non-ENOUGH Revenue*",'Partner 8'!$A:$A,0)-1),9),0))</f>
        <v/>
      </c>
      <c r="J221" s="4" t="str">
        <f>IF($H221="","",IFERROR(INDEX('Partner 8'!$D$120:INDEX('Partner 8'!$D:$D,MATCH("TOTAL Non-ENOUGH Revenue*",'Partner 8'!$A:$A,0)-1),9),0))</f>
        <v/>
      </c>
      <c r="K221" s="4" t="str">
        <f>IF($H221="","",IFERROR(INDEX('Partner 8'!$E$120:INDEX('Partner 8'!$E:$E,MATCH("TOTAL Non-ENOUGH Revenue*",'Partner 8'!$A:$A,0)-1),9),0))</f>
        <v/>
      </c>
    </row>
    <row r="222" spans="8:11" ht="17" x14ac:dyDescent="0.2">
      <c r="H222" s="4" t="str">
        <f>IFERROR(INDEX('Partner 8'!$A$120:INDEX('Partner 8'!$A:$A,MATCH("TOTAL Non-ENOUGH Revenue*",'Partner 8'!$A:$A,0)-1),10),"")</f>
        <v/>
      </c>
      <c r="I222" s="4" t="str">
        <f>IF($H222="","",IFERROR(INDEX('Partner 8'!$C$120:INDEX('Partner 8'!$C:$C,MATCH("TOTAL Non-ENOUGH Revenue*",'Partner 8'!$A:$A,0)-1),10),0))</f>
        <v/>
      </c>
      <c r="J222" s="4" t="str">
        <f>IF($H222="","",IFERROR(INDEX('Partner 8'!$D$120:INDEX('Partner 8'!$D:$D,MATCH("TOTAL Non-ENOUGH Revenue*",'Partner 8'!$A:$A,0)-1),10),0))</f>
        <v/>
      </c>
      <c r="K222" s="4" t="str">
        <f>IF($H222="","",IFERROR(INDEX('Partner 8'!$E$120:INDEX('Partner 8'!$E:$E,MATCH("TOTAL Non-ENOUGH Revenue*",'Partner 8'!$A:$A,0)-1),10),0))</f>
        <v/>
      </c>
    </row>
    <row r="223" spans="8:11" ht="17" x14ac:dyDescent="0.2">
      <c r="H223" s="4" t="str">
        <f>IFERROR(INDEX('Partner 8'!$A$120:INDEX('Partner 8'!$A:$A,MATCH("TOTAL Non-ENOUGH Revenue*",'Partner 8'!$A:$A,0)-1),11),"")</f>
        <v/>
      </c>
      <c r="I223" s="4" t="str">
        <f>IF($H223="","",IFERROR(INDEX('Partner 8'!$C$120:INDEX('Partner 8'!$C:$C,MATCH("TOTAL Non-ENOUGH Revenue*",'Partner 8'!$A:$A,0)-1),11),0))</f>
        <v/>
      </c>
      <c r="J223" s="4" t="str">
        <f>IF($H223="","",IFERROR(INDEX('Partner 8'!$D$120:INDEX('Partner 8'!$D:$D,MATCH("TOTAL Non-ENOUGH Revenue*",'Partner 8'!$A:$A,0)-1),11),0))</f>
        <v/>
      </c>
      <c r="K223" s="4" t="str">
        <f>IF($H223="","",IFERROR(INDEX('Partner 8'!$E$120:INDEX('Partner 8'!$E:$E,MATCH("TOTAL Non-ENOUGH Revenue*",'Partner 8'!$A:$A,0)-1),11),0))</f>
        <v/>
      </c>
    </row>
    <row r="224" spans="8:11" ht="17" x14ac:dyDescent="0.2">
      <c r="H224" s="4" t="str">
        <f>IFERROR(INDEX('Partner 8'!$A$120:INDEX('Partner 8'!$A:$A,MATCH("TOTAL Non-ENOUGH Revenue*",'Partner 8'!$A:$A,0)-1),12),"")</f>
        <v/>
      </c>
      <c r="I224" s="4" t="str">
        <f>IF($H224="","",IFERROR(INDEX('Partner 8'!$C$120:INDEX('Partner 8'!$C:$C,MATCH("TOTAL Non-ENOUGH Revenue*",'Partner 8'!$A:$A,0)-1),12),0))</f>
        <v/>
      </c>
      <c r="J224" s="4" t="str">
        <f>IF($H224="","",IFERROR(INDEX('Partner 8'!$D$120:INDEX('Partner 8'!$D:$D,MATCH("TOTAL Non-ENOUGH Revenue*",'Partner 8'!$A:$A,0)-1),12),0))</f>
        <v/>
      </c>
      <c r="K224" s="4" t="str">
        <f>IF($H224="","",IFERROR(INDEX('Partner 8'!$E$120:INDEX('Partner 8'!$E:$E,MATCH("TOTAL Non-ENOUGH Revenue*",'Partner 8'!$A:$A,0)-1),12),0))</f>
        <v/>
      </c>
    </row>
    <row r="225" spans="8:11" ht="17" x14ac:dyDescent="0.2">
      <c r="H225" s="4" t="str">
        <f>IFERROR(INDEX('Partner 8'!$A$120:INDEX('Partner 8'!$A:$A,MATCH("TOTAL Non-ENOUGH Revenue*",'Partner 8'!$A:$A,0)-1),13),"")</f>
        <v/>
      </c>
      <c r="I225" s="4" t="str">
        <f>IF($H225="","",IFERROR(INDEX('Partner 8'!$C$120:INDEX('Partner 8'!$C:$C,MATCH("TOTAL Non-ENOUGH Revenue*",'Partner 8'!$A:$A,0)-1),13),0))</f>
        <v/>
      </c>
      <c r="J225" s="4" t="str">
        <f>IF($H225="","",IFERROR(INDEX('Partner 8'!$D$120:INDEX('Partner 8'!$D:$D,MATCH("TOTAL Non-ENOUGH Revenue*",'Partner 8'!$A:$A,0)-1),13),0))</f>
        <v/>
      </c>
      <c r="K225" s="4" t="str">
        <f>IF($H225="","",IFERROR(INDEX('Partner 8'!$E$120:INDEX('Partner 8'!$E:$E,MATCH("TOTAL Non-ENOUGH Revenue*",'Partner 8'!$A:$A,0)-1),13),0))</f>
        <v/>
      </c>
    </row>
    <row r="226" spans="8:11" ht="17" x14ac:dyDescent="0.2">
      <c r="H226" s="4" t="str">
        <f>IFERROR(INDEX('Partner 8'!$A$120:INDEX('Partner 8'!$A:$A,MATCH("TOTAL Non-ENOUGH Revenue*",'Partner 8'!$A:$A,0)-1),14),"")</f>
        <v/>
      </c>
      <c r="I226" s="4" t="str">
        <f>IF($H226="","",IFERROR(INDEX('Partner 8'!$C$120:INDEX('Partner 8'!$C:$C,MATCH("TOTAL Non-ENOUGH Revenue*",'Partner 8'!$A:$A,0)-1),14),0))</f>
        <v/>
      </c>
      <c r="J226" s="4" t="str">
        <f>IF($H226="","",IFERROR(INDEX('Partner 8'!$D$120:INDEX('Partner 8'!$D:$D,MATCH("TOTAL Non-ENOUGH Revenue*",'Partner 8'!$A:$A,0)-1),14),0))</f>
        <v/>
      </c>
      <c r="K226" s="4" t="str">
        <f>IF($H226="","",IFERROR(INDEX('Partner 8'!$E$120:INDEX('Partner 8'!$E:$E,MATCH("TOTAL Non-ENOUGH Revenue*",'Partner 8'!$A:$A,0)-1),14),0))</f>
        <v/>
      </c>
    </row>
    <row r="227" spans="8:11" ht="17" x14ac:dyDescent="0.2">
      <c r="H227" s="4" t="str">
        <f>IFERROR(INDEX('Partner 8'!$A$120:INDEX('Partner 8'!$A:$A,MATCH("TOTAL Non-ENOUGH Revenue*",'Partner 8'!$A:$A,0)-1),15),"")</f>
        <v/>
      </c>
      <c r="I227" s="4" t="str">
        <f>IF($H227="","",IFERROR(INDEX('Partner 8'!$C$120:INDEX('Partner 8'!$C:$C,MATCH("TOTAL Non-ENOUGH Revenue*",'Partner 8'!$A:$A,0)-1),15),0))</f>
        <v/>
      </c>
      <c r="J227" s="4" t="str">
        <f>IF($H227="","",IFERROR(INDEX('Partner 8'!$D$120:INDEX('Partner 8'!$D:$D,MATCH("TOTAL Non-ENOUGH Revenue*",'Partner 8'!$A:$A,0)-1),15),0))</f>
        <v/>
      </c>
      <c r="K227" s="4" t="str">
        <f>IF($H227="","",IFERROR(INDEX('Partner 8'!$E$120:INDEX('Partner 8'!$E:$E,MATCH("TOTAL Non-ENOUGH Revenue*",'Partner 8'!$A:$A,0)-1),15),0))</f>
        <v/>
      </c>
    </row>
    <row r="228" spans="8:11" ht="17" x14ac:dyDescent="0.2">
      <c r="H228" s="4" t="str">
        <f>IFERROR(INDEX('Partner 8'!$A$120:INDEX('Partner 8'!$A:$A,MATCH("TOTAL Non-ENOUGH Revenue*",'Partner 8'!$A:$A,0)-1),16),"")</f>
        <v/>
      </c>
      <c r="I228" s="4" t="str">
        <f>IF($H228="","",IFERROR(INDEX('Partner 8'!$C$120:INDEX('Partner 8'!$C:$C,MATCH("TOTAL Non-ENOUGH Revenue*",'Partner 8'!$A:$A,0)-1),16),0))</f>
        <v/>
      </c>
      <c r="J228" s="4" t="str">
        <f>IF($H228="","",IFERROR(INDEX('Partner 8'!$D$120:INDEX('Partner 8'!$D:$D,MATCH("TOTAL Non-ENOUGH Revenue*",'Partner 8'!$A:$A,0)-1),16),0))</f>
        <v/>
      </c>
      <c r="K228" s="4" t="str">
        <f>IF($H228="","",IFERROR(INDEX('Partner 8'!$E$120:INDEX('Partner 8'!$E:$E,MATCH("TOTAL Non-ENOUGH Revenue*",'Partner 8'!$A:$A,0)-1),16),0))</f>
        <v/>
      </c>
    </row>
    <row r="229" spans="8:11" ht="17" x14ac:dyDescent="0.2">
      <c r="H229" s="4" t="str">
        <f>IFERROR(INDEX('Partner 8'!$A$120:INDEX('Partner 8'!$A:$A,MATCH("TOTAL Non-ENOUGH Revenue*",'Partner 8'!$A:$A,0)-1),17),"")</f>
        <v/>
      </c>
      <c r="I229" s="4" t="str">
        <f>IF($H229="","",IFERROR(INDEX('Partner 8'!$C$120:INDEX('Partner 8'!$C:$C,MATCH("TOTAL Non-ENOUGH Revenue*",'Partner 8'!$A:$A,0)-1),17),0))</f>
        <v/>
      </c>
      <c r="J229" s="4" t="str">
        <f>IF($H229="","",IFERROR(INDEX('Partner 8'!$D$120:INDEX('Partner 8'!$D:$D,MATCH("TOTAL Non-ENOUGH Revenue*",'Partner 8'!$A:$A,0)-1),17),0))</f>
        <v/>
      </c>
      <c r="K229" s="4" t="str">
        <f>IF($H229="","",IFERROR(INDEX('Partner 8'!$E$120:INDEX('Partner 8'!$E:$E,MATCH("TOTAL Non-ENOUGH Revenue*",'Partner 8'!$A:$A,0)-1),17),0))</f>
        <v/>
      </c>
    </row>
    <row r="230" spans="8:11" ht="17" x14ac:dyDescent="0.2">
      <c r="H230" s="4" t="str">
        <f>IFERROR(INDEX('Partner 8'!$A$120:INDEX('Partner 8'!$A:$A,MATCH("TOTAL Non-ENOUGH Revenue*",'Partner 8'!$A:$A,0)-1),18),"")</f>
        <v/>
      </c>
      <c r="I230" s="4" t="str">
        <f>IF($H230="","",IFERROR(INDEX('Partner 8'!$C$120:INDEX('Partner 8'!$C:$C,MATCH("TOTAL Non-ENOUGH Revenue*",'Partner 8'!$A:$A,0)-1),18),0))</f>
        <v/>
      </c>
      <c r="J230" s="4" t="str">
        <f>IF($H230="","",IFERROR(INDEX('Partner 8'!$D$120:INDEX('Partner 8'!$D:$D,MATCH("TOTAL Non-ENOUGH Revenue*",'Partner 8'!$A:$A,0)-1),18),0))</f>
        <v/>
      </c>
      <c r="K230" s="4" t="str">
        <f>IF($H230="","",IFERROR(INDEX('Partner 8'!$E$120:INDEX('Partner 8'!$E:$E,MATCH("TOTAL Non-ENOUGH Revenue*",'Partner 8'!$A:$A,0)-1),18),0))</f>
        <v/>
      </c>
    </row>
    <row r="231" spans="8:11" ht="17" x14ac:dyDescent="0.2">
      <c r="H231" s="4" t="str">
        <f>IFERROR(INDEX('Partner 8'!$A$120:INDEX('Partner 8'!$A:$A,MATCH("TOTAL Non-ENOUGH Revenue*",'Partner 8'!$A:$A,0)-1),19),"")</f>
        <v/>
      </c>
      <c r="I231" s="4" t="str">
        <f>IF($H231="","",IFERROR(INDEX('Partner 8'!$C$120:INDEX('Partner 8'!$C:$C,MATCH("TOTAL Non-ENOUGH Revenue*",'Partner 8'!$A:$A,0)-1),19),0))</f>
        <v/>
      </c>
      <c r="J231" s="4" t="str">
        <f>IF($H231="","",IFERROR(INDEX('Partner 8'!$D$120:INDEX('Partner 8'!$D:$D,MATCH("TOTAL Non-ENOUGH Revenue*",'Partner 8'!$A:$A,0)-1),19),0))</f>
        <v/>
      </c>
      <c r="K231" s="4" t="str">
        <f>IF($H231="","",IFERROR(INDEX('Partner 8'!$E$120:INDEX('Partner 8'!$E:$E,MATCH("TOTAL Non-ENOUGH Revenue*",'Partner 8'!$A:$A,0)-1),19),0))</f>
        <v/>
      </c>
    </row>
    <row r="232" spans="8:11" ht="17" x14ac:dyDescent="0.2">
      <c r="H232" s="4" t="str">
        <f>IFERROR(INDEX('Partner 8'!$A$120:INDEX('Partner 8'!$A:$A,MATCH("TOTAL Non-ENOUGH Revenue*",'Partner 8'!$A:$A,0)-1),20),"")</f>
        <v/>
      </c>
      <c r="I232" s="4" t="str">
        <f>IF($H232="","",IFERROR(INDEX('Partner 8'!$C$120:INDEX('Partner 8'!$C:$C,MATCH("TOTAL Non-ENOUGH Revenue*",'Partner 8'!$A:$A,0)-1),20),0))</f>
        <v/>
      </c>
      <c r="J232" s="4" t="str">
        <f>IF($H232="","",IFERROR(INDEX('Partner 8'!$D$120:INDEX('Partner 8'!$D:$D,MATCH("TOTAL Non-ENOUGH Revenue*",'Partner 8'!$A:$A,0)-1),20),0))</f>
        <v/>
      </c>
      <c r="K232" s="4" t="str">
        <f>IF($H232="","",IFERROR(INDEX('Partner 8'!$E$120:INDEX('Partner 8'!$E:$E,MATCH("TOTAL Non-ENOUGH Revenue*",'Partner 8'!$A:$A,0)-1),20),0))</f>
        <v/>
      </c>
    </row>
    <row r="233" spans="8:11" ht="16" x14ac:dyDescent="0.2">
      <c r="H233" s="4">
        <f>IFERROR(INDEX('Partner 9'!$A$120:INDEX('Partner 9'!$A:$A,MATCH("TOTAL Non-ENOUGH Revenue*",'Partner 9'!$A:$A,0)-1),1),"")</f>
        <v>0</v>
      </c>
      <c r="I233" s="4">
        <f>IF($H233="","",IFERROR(INDEX('Partner 9'!$C$120:INDEX('Partner 9'!$C:$C,MATCH("TOTAL Non-ENOUGH Revenue*",'Partner 9'!$A:$A,0)-1),1),0))</f>
        <v>0</v>
      </c>
      <c r="J233" s="4">
        <f>IF($H233="","",IFERROR(INDEX('Partner 9'!$D$120:INDEX('Partner 9'!$D:$D,MATCH("TOTAL Non-ENOUGH Revenue*",'Partner 9'!$A:$A,0)-1),1),0))</f>
        <v>0</v>
      </c>
      <c r="K233" s="4">
        <f>IF($H233="","",IFERROR(INDEX('Partner 9'!$E$120:INDEX('Partner 9'!$E:$E,MATCH("TOTAL Non-ENOUGH Revenue*",'Partner 9'!$A:$A,0)-1),1),0))</f>
        <v>0</v>
      </c>
    </row>
    <row r="234" spans="8:11" ht="16" x14ac:dyDescent="0.2">
      <c r="H234" s="4">
        <f>IFERROR(INDEX('Partner 9'!$A$120:INDEX('Partner 9'!$A:$A,MATCH("TOTAL Non-ENOUGH Revenue*",'Partner 9'!$A:$A,0)-1),2),"")</f>
        <v>0</v>
      </c>
      <c r="I234" s="4">
        <f>IF($H234="","",IFERROR(INDEX('Partner 9'!$C$120:INDEX('Partner 9'!$C:$C,MATCH("TOTAL Non-ENOUGH Revenue*",'Partner 9'!$A:$A,0)-1),2),0))</f>
        <v>0</v>
      </c>
      <c r="J234" s="4">
        <f>IF($H234="","",IFERROR(INDEX('Partner 9'!$D$120:INDEX('Partner 9'!$D:$D,MATCH("TOTAL Non-ENOUGH Revenue*",'Partner 9'!$A:$A,0)-1),2),0))</f>
        <v>0</v>
      </c>
      <c r="K234" s="4">
        <f>IF($H234="","",IFERROR(INDEX('Partner 9'!$E$120:INDEX('Partner 9'!$E:$E,MATCH("TOTAL Non-ENOUGH Revenue*",'Partner 9'!$A:$A,0)-1),2),0))</f>
        <v>0</v>
      </c>
    </row>
    <row r="235" spans="8:11" ht="16" x14ac:dyDescent="0.2">
      <c r="H235" s="4">
        <f>IFERROR(INDEX('Partner 9'!$A$120:INDEX('Partner 9'!$A:$A,MATCH("TOTAL Non-ENOUGH Revenue*",'Partner 9'!$A:$A,0)-1),3),"")</f>
        <v>0</v>
      </c>
      <c r="I235" s="4">
        <f>IF($H235="","",IFERROR(INDEX('Partner 9'!$C$120:INDEX('Partner 9'!$C:$C,MATCH("TOTAL Non-ENOUGH Revenue*",'Partner 9'!$A:$A,0)-1),3),0))</f>
        <v>0</v>
      </c>
      <c r="J235" s="4">
        <f>IF($H235="","",IFERROR(INDEX('Partner 9'!$D$120:INDEX('Partner 9'!$D:$D,MATCH("TOTAL Non-ENOUGH Revenue*",'Partner 9'!$A:$A,0)-1),3),0))</f>
        <v>0</v>
      </c>
      <c r="K235" s="4">
        <f>IF($H235="","",IFERROR(INDEX('Partner 9'!$E$120:INDEX('Partner 9'!$E:$E,MATCH("TOTAL Non-ENOUGH Revenue*",'Partner 9'!$A:$A,0)-1),3),0))</f>
        <v>0</v>
      </c>
    </row>
    <row r="236" spans="8:11" ht="16" x14ac:dyDescent="0.2">
      <c r="H236" s="4">
        <f>IFERROR(INDEX('Partner 9'!$A$120:INDEX('Partner 9'!$A:$A,MATCH("TOTAL Non-ENOUGH Revenue*",'Partner 9'!$A:$A,0)-1),4),"")</f>
        <v>0</v>
      </c>
      <c r="I236" s="4">
        <f>IF($H236="","",IFERROR(INDEX('Partner 9'!$C$120:INDEX('Partner 9'!$C:$C,MATCH("TOTAL Non-ENOUGH Revenue*",'Partner 9'!$A:$A,0)-1),4),0))</f>
        <v>0</v>
      </c>
      <c r="J236" s="4">
        <f>IF($H236="","",IFERROR(INDEX('Partner 9'!$D$120:INDEX('Partner 9'!$D:$D,MATCH("TOTAL Non-ENOUGH Revenue*",'Partner 9'!$A:$A,0)-1),4),0))</f>
        <v>0</v>
      </c>
      <c r="K236" s="4">
        <f>IF($H236="","",IFERROR(INDEX('Partner 9'!$E$120:INDEX('Partner 9'!$E:$E,MATCH("TOTAL Non-ENOUGH Revenue*",'Partner 9'!$A:$A,0)-1),4),0))</f>
        <v>0</v>
      </c>
    </row>
    <row r="237" spans="8:11" ht="16" x14ac:dyDescent="0.2">
      <c r="H237" s="4">
        <f>IFERROR(INDEX('Partner 9'!$A$120:INDEX('Partner 9'!$A:$A,MATCH("TOTAL Non-ENOUGH Revenue*",'Partner 9'!$A:$A,0)-1),5),"")</f>
        <v>0</v>
      </c>
      <c r="I237" s="4">
        <f>IF($H237="","",IFERROR(INDEX('Partner 9'!$C$120:INDEX('Partner 9'!$C:$C,MATCH("TOTAL Non-ENOUGH Revenue*",'Partner 9'!$A:$A,0)-1),5),0))</f>
        <v>0</v>
      </c>
      <c r="J237" s="4">
        <f>IF($H237="","",IFERROR(INDEX('Partner 9'!$D$120:INDEX('Partner 9'!$D:$D,MATCH("TOTAL Non-ENOUGH Revenue*",'Partner 9'!$A:$A,0)-1),5),0))</f>
        <v>0</v>
      </c>
      <c r="K237" s="4">
        <f>IF($H237="","",IFERROR(INDEX('Partner 9'!$E$120:INDEX('Partner 9'!$E:$E,MATCH("TOTAL Non-ENOUGH Revenue*",'Partner 9'!$A:$A,0)-1),5),0))</f>
        <v>0</v>
      </c>
    </row>
    <row r="238" spans="8:11" ht="17" x14ac:dyDescent="0.2">
      <c r="H238" s="4" t="str">
        <f>IFERROR(INDEX('Partner 9'!$A$120:INDEX('Partner 9'!$A:$A,MATCH("TOTAL Non-ENOUGH Revenue*",'Partner 9'!$A:$A,0)-1),6),"")</f>
        <v/>
      </c>
      <c r="I238" s="4" t="str">
        <f>IF($H238="","",IFERROR(INDEX('Partner 9'!$C$120:INDEX('Partner 9'!$C:$C,MATCH("TOTAL Non-ENOUGH Revenue*",'Partner 9'!$A:$A,0)-1),6),0))</f>
        <v/>
      </c>
      <c r="J238" s="4" t="str">
        <f>IF($H238="","",IFERROR(INDEX('Partner 9'!$D$120:INDEX('Partner 9'!$D:$D,MATCH("TOTAL Non-ENOUGH Revenue*",'Partner 9'!$A:$A,0)-1),6),0))</f>
        <v/>
      </c>
      <c r="K238" s="4" t="str">
        <f>IF($H238="","",IFERROR(INDEX('Partner 9'!$E$120:INDEX('Partner 9'!$E:$E,MATCH("TOTAL Non-ENOUGH Revenue*",'Partner 9'!$A:$A,0)-1),6),0))</f>
        <v/>
      </c>
    </row>
    <row r="239" spans="8:11" ht="17" x14ac:dyDescent="0.2">
      <c r="H239" s="4" t="str">
        <f>IFERROR(INDEX('Partner 9'!$A$120:INDEX('Partner 9'!$A:$A,MATCH("TOTAL Non-ENOUGH Revenue*",'Partner 9'!$A:$A,0)-1),7),"")</f>
        <v/>
      </c>
      <c r="I239" s="4" t="str">
        <f>IF($H239="","",IFERROR(INDEX('Partner 9'!$C$120:INDEX('Partner 9'!$C:$C,MATCH("TOTAL Non-ENOUGH Revenue*",'Partner 9'!$A:$A,0)-1),7),0))</f>
        <v/>
      </c>
      <c r="J239" s="4" t="str">
        <f>IF($H239="","",IFERROR(INDEX('Partner 9'!$D$120:INDEX('Partner 9'!$D:$D,MATCH("TOTAL Non-ENOUGH Revenue*",'Partner 9'!$A:$A,0)-1),7),0))</f>
        <v/>
      </c>
      <c r="K239" s="4" t="str">
        <f>IF($H239="","",IFERROR(INDEX('Partner 9'!$E$120:INDEX('Partner 9'!$E:$E,MATCH("TOTAL Non-ENOUGH Revenue*",'Partner 9'!$A:$A,0)-1),7),0))</f>
        <v/>
      </c>
    </row>
    <row r="240" spans="8:11" ht="17" x14ac:dyDescent="0.2">
      <c r="H240" s="4" t="str">
        <f>IFERROR(INDEX('Partner 9'!$A$120:INDEX('Partner 9'!$A:$A,MATCH("TOTAL Non-ENOUGH Revenue*",'Partner 9'!$A:$A,0)-1),8),"")</f>
        <v/>
      </c>
      <c r="I240" s="4" t="str">
        <f>IF($H240="","",IFERROR(INDEX('Partner 9'!$C$120:INDEX('Partner 9'!$C:$C,MATCH("TOTAL Non-ENOUGH Revenue*",'Partner 9'!$A:$A,0)-1),8),0))</f>
        <v/>
      </c>
      <c r="J240" s="4" t="str">
        <f>IF($H240="","",IFERROR(INDEX('Partner 9'!$D$120:INDEX('Partner 9'!$D:$D,MATCH("TOTAL Non-ENOUGH Revenue*",'Partner 9'!$A:$A,0)-1),8),0))</f>
        <v/>
      </c>
      <c r="K240" s="4" t="str">
        <f>IF($H240="","",IFERROR(INDEX('Partner 9'!$E$120:INDEX('Partner 9'!$E:$E,MATCH("TOTAL Non-ENOUGH Revenue*",'Partner 9'!$A:$A,0)-1),8),0))</f>
        <v/>
      </c>
    </row>
    <row r="241" spans="8:11" ht="17" x14ac:dyDescent="0.2">
      <c r="H241" s="4" t="str">
        <f>IFERROR(INDEX('Partner 9'!$A$120:INDEX('Partner 9'!$A:$A,MATCH("TOTAL Non-ENOUGH Revenue*",'Partner 9'!$A:$A,0)-1),9),"")</f>
        <v/>
      </c>
      <c r="I241" s="4" t="str">
        <f>IF($H241="","",IFERROR(INDEX('Partner 9'!$C$120:INDEX('Partner 9'!$C:$C,MATCH("TOTAL Non-ENOUGH Revenue*",'Partner 9'!$A:$A,0)-1),9),0))</f>
        <v/>
      </c>
      <c r="J241" s="4" t="str">
        <f>IF($H241="","",IFERROR(INDEX('Partner 9'!$D$120:INDEX('Partner 9'!$D:$D,MATCH("TOTAL Non-ENOUGH Revenue*",'Partner 9'!$A:$A,0)-1),9),0))</f>
        <v/>
      </c>
      <c r="K241" s="4" t="str">
        <f>IF($H241="","",IFERROR(INDEX('Partner 9'!$E$120:INDEX('Partner 9'!$E:$E,MATCH("TOTAL Non-ENOUGH Revenue*",'Partner 9'!$A:$A,0)-1),9),0))</f>
        <v/>
      </c>
    </row>
    <row r="242" spans="8:11" ht="17" x14ac:dyDescent="0.2">
      <c r="H242" s="4" t="str">
        <f>IFERROR(INDEX('Partner 9'!$A$120:INDEX('Partner 9'!$A:$A,MATCH("TOTAL Non-ENOUGH Revenue*",'Partner 9'!$A:$A,0)-1),10),"")</f>
        <v/>
      </c>
      <c r="I242" s="4" t="str">
        <f>IF($H242="","",IFERROR(INDEX('Partner 9'!$C$120:INDEX('Partner 9'!$C:$C,MATCH("TOTAL Non-ENOUGH Revenue*",'Partner 9'!$A:$A,0)-1),10),0))</f>
        <v/>
      </c>
      <c r="J242" s="4" t="str">
        <f>IF($H242="","",IFERROR(INDEX('Partner 9'!$D$120:INDEX('Partner 9'!$D:$D,MATCH("TOTAL Non-ENOUGH Revenue*",'Partner 9'!$A:$A,0)-1),10),0))</f>
        <v/>
      </c>
      <c r="K242" s="4" t="str">
        <f>IF($H242="","",IFERROR(INDEX('Partner 9'!$E$120:INDEX('Partner 9'!$E:$E,MATCH("TOTAL Non-ENOUGH Revenue*",'Partner 9'!$A:$A,0)-1),10),0))</f>
        <v/>
      </c>
    </row>
    <row r="243" spans="8:11" ht="17" x14ac:dyDescent="0.2">
      <c r="H243" s="4" t="str">
        <f>IFERROR(INDEX('Partner 9'!$A$120:INDEX('Partner 9'!$A:$A,MATCH("TOTAL Non-ENOUGH Revenue*",'Partner 9'!$A:$A,0)-1),11),"")</f>
        <v/>
      </c>
      <c r="I243" s="4" t="str">
        <f>IF($H243="","",IFERROR(INDEX('Partner 9'!$C$120:INDEX('Partner 9'!$C:$C,MATCH("TOTAL Non-ENOUGH Revenue*",'Partner 9'!$A:$A,0)-1),11),0))</f>
        <v/>
      </c>
      <c r="J243" s="4" t="str">
        <f>IF($H243="","",IFERROR(INDEX('Partner 9'!$D$120:INDEX('Partner 9'!$D:$D,MATCH("TOTAL Non-ENOUGH Revenue*",'Partner 9'!$A:$A,0)-1),11),0))</f>
        <v/>
      </c>
      <c r="K243" s="4" t="str">
        <f>IF($H243="","",IFERROR(INDEX('Partner 9'!$E$120:INDEX('Partner 9'!$E:$E,MATCH("TOTAL Non-ENOUGH Revenue*",'Partner 9'!$A:$A,0)-1),11),0))</f>
        <v/>
      </c>
    </row>
    <row r="244" spans="8:11" ht="17" x14ac:dyDescent="0.2">
      <c r="H244" s="4" t="str">
        <f>IFERROR(INDEX('Partner 9'!$A$120:INDEX('Partner 9'!$A:$A,MATCH("TOTAL Non-ENOUGH Revenue*",'Partner 9'!$A:$A,0)-1),12),"")</f>
        <v/>
      </c>
      <c r="I244" s="4" t="str">
        <f>IF($H244="","",IFERROR(INDEX('Partner 9'!$C$120:INDEX('Partner 9'!$C:$C,MATCH("TOTAL Non-ENOUGH Revenue*",'Partner 9'!$A:$A,0)-1),12),0))</f>
        <v/>
      </c>
      <c r="J244" s="4" t="str">
        <f>IF($H244="","",IFERROR(INDEX('Partner 9'!$D$120:INDEX('Partner 9'!$D:$D,MATCH("TOTAL Non-ENOUGH Revenue*",'Partner 9'!$A:$A,0)-1),12),0))</f>
        <v/>
      </c>
      <c r="K244" s="4" t="str">
        <f>IF($H244="","",IFERROR(INDEX('Partner 9'!$E$120:INDEX('Partner 9'!$E:$E,MATCH("TOTAL Non-ENOUGH Revenue*",'Partner 9'!$A:$A,0)-1),12),0))</f>
        <v/>
      </c>
    </row>
    <row r="245" spans="8:11" ht="17" x14ac:dyDescent="0.2">
      <c r="H245" s="4" t="str">
        <f>IFERROR(INDEX('Partner 9'!$A$120:INDEX('Partner 9'!$A:$A,MATCH("TOTAL Non-ENOUGH Revenue*",'Partner 9'!$A:$A,0)-1),13),"")</f>
        <v/>
      </c>
      <c r="I245" s="4" t="str">
        <f>IF($H245="","",IFERROR(INDEX('Partner 9'!$C$120:INDEX('Partner 9'!$C:$C,MATCH("TOTAL Non-ENOUGH Revenue*",'Partner 9'!$A:$A,0)-1),13),0))</f>
        <v/>
      </c>
      <c r="J245" s="4" t="str">
        <f>IF($H245="","",IFERROR(INDEX('Partner 9'!$D$120:INDEX('Partner 9'!$D:$D,MATCH("TOTAL Non-ENOUGH Revenue*",'Partner 9'!$A:$A,0)-1),13),0))</f>
        <v/>
      </c>
      <c r="K245" s="4" t="str">
        <f>IF($H245="","",IFERROR(INDEX('Partner 9'!$E$120:INDEX('Partner 9'!$E:$E,MATCH("TOTAL Non-ENOUGH Revenue*",'Partner 9'!$A:$A,0)-1),13),0))</f>
        <v/>
      </c>
    </row>
    <row r="246" spans="8:11" ht="17" x14ac:dyDescent="0.2">
      <c r="H246" s="4" t="str">
        <f>IFERROR(INDEX('Partner 9'!$A$120:INDEX('Partner 9'!$A:$A,MATCH("TOTAL Non-ENOUGH Revenue*",'Partner 9'!$A:$A,0)-1),14),"")</f>
        <v/>
      </c>
      <c r="I246" s="4" t="str">
        <f>IF($H246="","",IFERROR(INDEX('Partner 9'!$C$120:INDEX('Partner 9'!$C:$C,MATCH("TOTAL Non-ENOUGH Revenue*",'Partner 9'!$A:$A,0)-1),14),0))</f>
        <v/>
      </c>
      <c r="J246" s="4" t="str">
        <f>IF($H246="","",IFERROR(INDEX('Partner 9'!$D$120:INDEX('Partner 9'!$D:$D,MATCH("TOTAL Non-ENOUGH Revenue*",'Partner 9'!$A:$A,0)-1),14),0))</f>
        <v/>
      </c>
      <c r="K246" s="4" t="str">
        <f>IF($H246="","",IFERROR(INDEX('Partner 9'!$E$120:INDEX('Partner 9'!$E:$E,MATCH("TOTAL Non-ENOUGH Revenue*",'Partner 9'!$A:$A,0)-1),14),0))</f>
        <v/>
      </c>
    </row>
    <row r="247" spans="8:11" ht="17" x14ac:dyDescent="0.2">
      <c r="H247" s="4" t="str">
        <f>IFERROR(INDEX('Partner 9'!$A$120:INDEX('Partner 9'!$A:$A,MATCH("TOTAL Non-ENOUGH Revenue*",'Partner 9'!$A:$A,0)-1),15),"")</f>
        <v/>
      </c>
      <c r="I247" s="4" t="str">
        <f>IF($H247="","",IFERROR(INDEX('Partner 9'!$C$120:INDEX('Partner 9'!$C:$C,MATCH("TOTAL Non-ENOUGH Revenue*",'Partner 9'!$A:$A,0)-1),15),0))</f>
        <v/>
      </c>
      <c r="J247" s="4" t="str">
        <f>IF($H247="","",IFERROR(INDEX('Partner 9'!$D$120:INDEX('Partner 9'!$D:$D,MATCH("TOTAL Non-ENOUGH Revenue*",'Partner 9'!$A:$A,0)-1),15),0))</f>
        <v/>
      </c>
      <c r="K247" s="4" t="str">
        <f>IF($H247="","",IFERROR(INDEX('Partner 9'!$E$120:INDEX('Partner 9'!$E:$E,MATCH("TOTAL Non-ENOUGH Revenue*",'Partner 9'!$A:$A,0)-1),15),0))</f>
        <v/>
      </c>
    </row>
    <row r="248" spans="8:11" ht="17" x14ac:dyDescent="0.2">
      <c r="H248" s="4" t="str">
        <f>IFERROR(INDEX('Partner 9'!$A$120:INDEX('Partner 9'!$A:$A,MATCH("TOTAL Non-ENOUGH Revenue*",'Partner 9'!$A:$A,0)-1),16),"")</f>
        <v/>
      </c>
      <c r="I248" s="4" t="str">
        <f>IF($H248="","",IFERROR(INDEX('Partner 9'!$C$120:INDEX('Partner 9'!$C:$C,MATCH("TOTAL Non-ENOUGH Revenue*",'Partner 9'!$A:$A,0)-1),16),0))</f>
        <v/>
      </c>
      <c r="J248" s="4" t="str">
        <f>IF($H248="","",IFERROR(INDEX('Partner 9'!$D$120:INDEX('Partner 9'!$D:$D,MATCH("TOTAL Non-ENOUGH Revenue*",'Partner 9'!$A:$A,0)-1),16),0))</f>
        <v/>
      </c>
      <c r="K248" s="4" t="str">
        <f>IF($H248="","",IFERROR(INDEX('Partner 9'!$E$120:INDEX('Partner 9'!$E:$E,MATCH("TOTAL Non-ENOUGH Revenue*",'Partner 9'!$A:$A,0)-1),16),0))</f>
        <v/>
      </c>
    </row>
    <row r="249" spans="8:11" ht="17" x14ac:dyDescent="0.2">
      <c r="H249" s="4" t="str">
        <f>IFERROR(INDEX('Partner 9'!$A$120:INDEX('Partner 9'!$A:$A,MATCH("TOTAL Non-ENOUGH Revenue*",'Partner 9'!$A:$A,0)-1),17),"")</f>
        <v/>
      </c>
      <c r="I249" s="4" t="str">
        <f>IF($H249="","",IFERROR(INDEX('Partner 9'!$C$120:INDEX('Partner 9'!$C:$C,MATCH("TOTAL Non-ENOUGH Revenue*",'Partner 9'!$A:$A,0)-1),17),0))</f>
        <v/>
      </c>
      <c r="J249" s="4" t="str">
        <f>IF($H249="","",IFERROR(INDEX('Partner 9'!$D$120:INDEX('Partner 9'!$D:$D,MATCH("TOTAL Non-ENOUGH Revenue*",'Partner 9'!$A:$A,0)-1),17),0))</f>
        <v/>
      </c>
      <c r="K249" s="4" t="str">
        <f>IF($H249="","",IFERROR(INDEX('Partner 9'!$E$120:INDEX('Partner 9'!$E:$E,MATCH("TOTAL Non-ENOUGH Revenue*",'Partner 9'!$A:$A,0)-1),17),0))</f>
        <v/>
      </c>
    </row>
    <row r="250" spans="8:11" ht="17" x14ac:dyDescent="0.2">
      <c r="H250" s="4" t="str">
        <f>IFERROR(INDEX('Partner 9'!$A$120:INDEX('Partner 9'!$A:$A,MATCH("TOTAL Non-ENOUGH Revenue*",'Partner 9'!$A:$A,0)-1),18),"")</f>
        <v/>
      </c>
      <c r="I250" s="4" t="str">
        <f>IF($H250="","",IFERROR(INDEX('Partner 9'!$C$120:INDEX('Partner 9'!$C:$C,MATCH("TOTAL Non-ENOUGH Revenue*",'Partner 9'!$A:$A,0)-1),18),0))</f>
        <v/>
      </c>
      <c r="J250" s="4" t="str">
        <f>IF($H250="","",IFERROR(INDEX('Partner 9'!$D$120:INDEX('Partner 9'!$D:$D,MATCH("TOTAL Non-ENOUGH Revenue*",'Partner 9'!$A:$A,0)-1),18),0))</f>
        <v/>
      </c>
      <c r="K250" s="4" t="str">
        <f>IF($H250="","",IFERROR(INDEX('Partner 9'!$E$120:INDEX('Partner 9'!$E:$E,MATCH("TOTAL Non-ENOUGH Revenue*",'Partner 9'!$A:$A,0)-1),18),0))</f>
        <v/>
      </c>
    </row>
    <row r="251" spans="8:11" ht="17" x14ac:dyDescent="0.2">
      <c r="H251" s="4" t="str">
        <f>IFERROR(INDEX('Partner 9'!$A$120:INDEX('Partner 9'!$A:$A,MATCH("TOTAL Non-ENOUGH Revenue*",'Partner 9'!$A:$A,0)-1),19),"")</f>
        <v/>
      </c>
      <c r="I251" s="4" t="str">
        <f>IF($H251="","",IFERROR(INDEX('Partner 9'!$C$120:INDEX('Partner 9'!$C:$C,MATCH("TOTAL Non-ENOUGH Revenue*",'Partner 9'!$A:$A,0)-1),19),0))</f>
        <v/>
      </c>
      <c r="J251" s="4" t="str">
        <f>IF($H251="","",IFERROR(INDEX('Partner 9'!$D$120:INDEX('Partner 9'!$D:$D,MATCH("TOTAL Non-ENOUGH Revenue*",'Partner 9'!$A:$A,0)-1),19),0))</f>
        <v/>
      </c>
      <c r="K251" s="4" t="str">
        <f>IF($H251="","",IFERROR(INDEX('Partner 9'!$E$120:INDEX('Partner 9'!$E:$E,MATCH("TOTAL Non-ENOUGH Revenue*",'Partner 9'!$A:$A,0)-1),19),0))</f>
        <v/>
      </c>
    </row>
    <row r="252" spans="8:11" ht="17" x14ac:dyDescent="0.2">
      <c r="H252" s="4" t="str">
        <f>IFERROR(INDEX('Partner 9'!$A$120:INDEX('Partner 9'!$A:$A,MATCH("TOTAL Non-ENOUGH Revenue*",'Partner 9'!$A:$A,0)-1),20),"")</f>
        <v/>
      </c>
      <c r="I252" s="4" t="str">
        <f>IF($H252="","",IFERROR(INDEX('Partner 9'!$C$120:INDEX('Partner 9'!$C:$C,MATCH("TOTAL Non-ENOUGH Revenue*",'Partner 9'!$A:$A,0)-1),20),0))</f>
        <v/>
      </c>
      <c r="J252" s="4" t="str">
        <f>IF($H252="","",IFERROR(INDEX('Partner 9'!$D$120:INDEX('Partner 9'!$D:$D,MATCH("TOTAL Non-ENOUGH Revenue*",'Partner 9'!$A:$A,0)-1),20),0))</f>
        <v/>
      </c>
      <c r="K252" s="4" t="str">
        <f>IF($H252="","",IFERROR(INDEX('Partner 9'!$E$120:INDEX('Partner 9'!$E:$E,MATCH("TOTAL Non-ENOUGH Revenue*",'Partner 9'!$A:$A,0)-1),20),0))</f>
        <v/>
      </c>
    </row>
    <row r="253" spans="8:11" ht="16" x14ac:dyDescent="0.2">
      <c r="H253" s="4">
        <f>IFERROR(INDEX('Partner 10'!$A$120:INDEX('Partner 10'!$A:$A,MATCH("TOTAL Non-ENOUGH Revenue*",'Partner 10'!$A:$A,0)-1),1),"")</f>
        <v>0</v>
      </c>
      <c r="I253" s="4">
        <f>IF($H253="","",IFERROR(INDEX('Partner 10'!$C$120:INDEX('Partner 10'!$C:$C,MATCH("TOTAL Non-ENOUGH Revenue*",'Partner 10'!$A:$A,0)-1),1),0))</f>
        <v>0</v>
      </c>
      <c r="J253" s="4">
        <f>IF($H253="","",IFERROR(INDEX('Partner 10'!$D$120:INDEX('Partner 10'!$D:$D,MATCH("TOTAL Non-ENOUGH Revenue*",'Partner 10'!$A:$A,0)-1),1),0))</f>
        <v>0</v>
      </c>
      <c r="K253" s="4">
        <f>IF($H253="","",IFERROR(INDEX('Partner 10'!$E$120:INDEX('Partner 10'!$E:$E,MATCH("TOTAL Non-ENOUGH Revenue*",'Partner 10'!$A:$A,0)-1),1),0))</f>
        <v>0</v>
      </c>
    </row>
    <row r="254" spans="8:11" ht="16" x14ac:dyDescent="0.2">
      <c r="H254" s="4">
        <f>IFERROR(INDEX('Partner 10'!$A$120:INDEX('Partner 10'!$A:$A,MATCH("TOTAL Non-ENOUGH Revenue*",'Partner 10'!$A:$A,0)-1),2),"")</f>
        <v>0</v>
      </c>
      <c r="I254" s="4">
        <f>IF($H254="","",IFERROR(INDEX('Partner 10'!$C$120:INDEX('Partner 10'!$C:$C,MATCH("TOTAL Non-ENOUGH Revenue*",'Partner 10'!$A:$A,0)-1),2),0))</f>
        <v>0</v>
      </c>
      <c r="J254" s="4">
        <f>IF($H254="","",IFERROR(INDEX('Partner 10'!$D$120:INDEX('Partner 10'!$D:$D,MATCH("TOTAL Non-ENOUGH Revenue*",'Partner 10'!$A:$A,0)-1),2),0))</f>
        <v>0</v>
      </c>
      <c r="K254" s="4">
        <f>IF($H254="","",IFERROR(INDEX('Partner 10'!$E$120:INDEX('Partner 10'!$E:$E,MATCH("TOTAL Non-ENOUGH Revenue*",'Partner 10'!$A:$A,0)-1),2),0))</f>
        <v>0</v>
      </c>
    </row>
    <row r="255" spans="8:11" ht="16" x14ac:dyDescent="0.2">
      <c r="H255" s="4">
        <f>IFERROR(INDEX('Partner 10'!$A$120:INDEX('Partner 10'!$A:$A,MATCH("TOTAL Non-ENOUGH Revenue*",'Partner 10'!$A:$A,0)-1),3),"")</f>
        <v>0</v>
      </c>
      <c r="I255" s="4">
        <f>IF($H255="","",IFERROR(INDEX('Partner 10'!$C$120:INDEX('Partner 10'!$C:$C,MATCH("TOTAL Non-ENOUGH Revenue*",'Partner 10'!$A:$A,0)-1),3),0))</f>
        <v>0</v>
      </c>
      <c r="J255" s="4">
        <f>IF($H255="","",IFERROR(INDEX('Partner 10'!$D$120:INDEX('Partner 10'!$D:$D,MATCH("TOTAL Non-ENOUGH Revenue*",'Partner 10'!$A:$A,0)-1),3),0))</f>
        <v>0</v>
      </c>
      <c r="K255" s="4">
        <f>IF($H255="","",IFERROR(INDEX('Partner 10'!$E$120:INDEX('Partner 10'!$E:$E,MATCH("TOTAL Non-ENOUGH Revenue*",'Partner 10'!$A:$A,0)-1),3),0))</f>
        <v>0</v>
      </c>
    </row>
    <row r="256" spans="8:11" ht="16" x14ac:dyDescent="0.2">
      <c r="H256" s="4">
        <f>IFERROR(INDEX('Partner 10'!$A$120:INDEX('Partner 10'!$A:$A,MATCH("TOTAL Non-ENOUGH Revenue*",'Partner 10'!$A:$A,0)-1),4),"")</f>
        <v>0</v>
      </c>
      <c r="I256" s="4">
        <f>IF($H256="","",IFERROR(INDEX('Partner 10'!$C$120:INDEX('Partner 10'!$C:$C,MATCH("TOTAL Non-ENOUGH Revenue*",'Partner 10'!$A:$A,0)-1),4),0))</f>
        <v>0</v>
      </c>
      <c r="J256" s="4">
        <f>IF($H256="","",IFERROR(INDEX('Partner 10'!$D$120:INDEX('Partner 10'!$D:$D,MATCH("TOTAL Non-ENOUGH Revenue*",'Partner 10'!$A:$A,0)-1),4),0))</f>
        <v>0</v>
      </c>
      <c r="K256" s="4">
        <f>IF($H256="","",IFERROR(INDEX('Partner 10'!$E$120:INDEX('Partner 10'!$E:$E,MATCH("TOTAL Non-ENOUGH Revenue*",'Partner 10'!$A:$A,0)-1),4),0))</f>
        <v>0</v>
      </c>
    </row>
    <row r="257" spans="8:11" ht="16" x14ac:dyDescent="0.2">
      <c r="H257" s="4">
        <f>IFERROR(INDEX('Partner 10'!$A$120:INDEX('Partner 10'!$A:$A,MATCH("TOTAL Non-ENOUGH Revenue*",'Partner 10'!$A:$A,0)-1),5),"")</f>
        <v>0</v>
      </c>
      <c r="I257" s="4">
        <f>IF($H257="","",IFERROR(INDEX('Partner 10'!$C$120:INDEX('Partner 10'!$C:$C,MATCH("TOTAL Non-ENOUGH Revenue*",'Partner 10'!$A:$A,0)-1),5),0))</f>
        <v>0</v>
      </c>
      <c r="J257" s="4">
        <f>IF($H257="","",IFERROR(INDEX('Partner 10'!$D$120:INDEX('Partner 10'!$D:$D,MATCH("TOTAL Non-ENOUGH Revenue*",'Partner 10'!$A:$A,0)-1),5),0))</f>
        <v>0</v>
      </c>
      <c r="K257" s="4">
        <f>IF($H257="","",IFERROR(INDEX('Partner 10'!$E$120:INDEX('Partner 10'!$E:$E,MATCH("TOTAL Non-ENOUGH Revenue*",'Partner 10'!$A:$A,0)-1),5),0))</f>
        <v>0</v>
      </c>
    </row>
    <row r="258" spans="8:11" ht="17" x14ac:dyDescent="0.2">
      <c r="H258" s="4" t="str">
        <f>IFERROR(INDEX('Partner 10'!$A$120:INDEX('Partner 10'!$A:$A,MATCH("TOTAL Non-ENOUGH Revenue*",'Partner 10'!$A:$A,0)-1),6),"")</f>
        <v/>
      </c>
      <c r="I258" s="4" t="str">
        <f>IF($H258="","",IFERROR(INDEX('Partner 10'!$C$120:INDEX('Partner 10'!$C:$C,MATCH("TOTAL Non-ENOUGH Revenue*",'Partner 10'!$A:$A,0)-1),6),0))</f>
        <v/>
      </c>
      <c r="J258" s="4" t="str">
        <f>IF($H258="","",IFERROR(INDEX('Partner 10'!$D$120:INDEX('Partner 10'!$D:$D,MATCH("TOTAL Non-ENOUGH Revenue*",'Partner 10'!$A:$A,0)-1),6),0))</f>
        <v/>
      </c>
      <c r="K258" s="4" t="str">
        <f>IF($H258="","",IFERROR(INDEX('Partner 10'!$E$120:INDEX('Partner 10'!$E:$E,MATCH("TOTAL Non-ENOUGH Revenue*",'Partner 10'!$A:$A,0)-1),6),0))</f>
        <v/>
      </c>
    </row>
    <row r="259" spans="8:11" ht="17" x14ac:dyDescent="0.2">
      <c r="H259" s="4" t="str">
        <f>IFERROR(INDEX('Partner 10'!$A$120:INDEX('Partner 10'!$A:$A,MATCH("TOTAL Non-ENOUGH Revenue*",'Partner 10'!$A:$A,0)-1),7),"")</f>
        <v/>
      </c>
      <c r="I259" s="4" t="str">
        <f>IF($H259="","",IFERROR(INDEX('Partner 10'!$C$120:INDEX('Partner 10'!$C:$C,MATCH("TOTAL Non-ENOUGH Revenue*",'Partner 10'!$A:$A,0)-1),7),0))</f>
        <v/>
      </c>
      <c r="J259" s="4" t="str">
        <f>IF($H259="","",IFERROR(INDEX('Partner 10'!$D$120:INDEX('Partner 10'!$D:$D,MATCH("TOTAL Non-ENOUGH Revenue*",'Partner 10'!$A:$A,0)-1),7),0))</f>
        <v/>
      </c>
      <c r="K259" s="4" t="str">
        <f>IF($H259="","",IFERROR(INDEX('Partner 10'!$E$120:INDEX('Partner 10'!$E:$E,MATCH("TOTAL Non-ENOUGH Revenue*",'Partner 10'!$A:$A,0)-1),7),0))</f>
        <v/>
      </c>
    </row>
    <row r="260" spans="8:11" ht="17" x14ac:dyDescent="0.2">
      <c r="H260" s="4" t="str">
        <f>IFERROR(INDEX('Partner 10'!$A$120:INDEX('Partner 10'!$A:$A,MATCH("TOTAL Non-ENOUGH Revenue*",'Partner 10'!$A:$A,0)-1),8),"")</f>
        <v/>
      </c>
      <c r="I260" s="4" t="str">
        <f>IF($H260="","",IFERROR(INDEX('Partner 10'!$C$120:INDEX('Partner 10'!$C:$C,MATCH("TOTAL Non-ENOUGH Revenue*",'Partner 10'!$A:$A,0)-1),8),0))</f>
        <v/>
      </c>
      <c r="J260" s="4" t="str">
        <f>IF($H260="","",IFERROR(INDEX('Partner 10'!$D$120:INDEX('Partner 10'!$D:$D,MATCH("TOTAL Non-ENOUGH Revenue*",'Partner 10'!$A:$A,0)-1),8),0))</f>
        <v/>
      </c>
      <c r="K260" s="4" t="str">
        <f>IF($H260="","",IFERROR(INDEX('Partner 10'!$E$120:INDEX('Partner 10'!$E:$E,MATCH("TOTAL Non-ENOUGH Revenue*",'Partner 10'!$A:$A,0)-1),8),0))</f>
        <v/>
      </c>
    </row>
    <row r="261" spans="8:11" ht="17" x14ac:dyDescent="0.2">
      <c r="H261" s="4" t="str">
        <f>IFERROR(INDEX('Partner 10'!$A$120:INDEX('Partner 10'!$A:$A,MATCH("TOTAL Non-ENOUGH Revenue*",'Partner 10'!$A:$A,0)-1),9),"")</f>
        <v/>
      </c>
      <c r="I261" s="4" t="str">
        <f>IF($H261="","",IFERROR(INDEX('Partner 10'!$C$120:INDEX('Partner 10'!$C:$C,MATCH("TOTAL Non-ENOUGH Revenue*",'Partner 10'!$A:$A,0)-1),9),0))</f>
        <v/>
      </c>
      <c r="J261" s="4" t="str">
        <f>IF($H261="","",IFERROR(INDEX('Partner 10'!$D$120:INDEX('Partner 10'!$D:$D,MATCH("TOTAL Non-ENOUGH Revenue*",'Partner 10'!$A:$A,0)-1),9),0))</f>
        <v/>
      </c>
      <c r="K261" s="4" t="str">
        <f>IF($H261="","",IFERROR(INDEX('Partner 10'!$E$120:INDEX('Partner 10'!$E:$E,MATCH("TOTAL Non-ENOUGH Revenue*",'Partner 10'!$A:$A,0)-1),9),0))</f>
        <v/>
      </c>
    </row>
    <row r="262" spans="8:11" ht="17" x14ac:dyDescent="0.2">
      <c r="H262" s="4" t="str">
        <f>IFERROR(INDEX('Partner 10'!$A$120:INDEX('Partner 10'!$A:$A,MATCH("TOTAL Non-ENOUGH Revenue*",'Partner 10'!$A:$A,0)-1),10),"")</f>
        <v/>
      </c>
      <c r="I262" s="4" t="str">
        <f>IF($H262="","",IFERROR(INDEX('Partner 10'!$C$120:INDEX('Partner 10'!$C:$C,MATCH("TOTAL Non-ENOUGH Revenue*",'Partner 10'!$A:$A,0)-1),10),0))</f>
        <v/>
      </c>
      <c r="J262" s="4" t="str">
        <f>IF($H262="","",IFERROR(INDEX('Partner 10'!$D$120:INDEX('Partner 10'!$D:$D,MATCH("TOTAL Non-ENOUGH Revenue*",'Partner 10'!$A:$A,0)-1),10),0))</f>
        <v/>
      </c>
      <c r="K262" s="4" t="str">
        <f>IF($H262="","",IFERROR(INDEX('Partner 10'!$E$120:INDEX('Partner 10'!$E:$E,MATCH("TOTAL Non-ENOUGH Revenue*",'Partner 10'!$A:$A,0)-1),10),0))</f>
        <v/>
      </c>
    </row>
    <row r="263" spans="8:11" ht="17" x14ac:dyDescent="0.2">
      <c r="H263" s="4" t="str">
        <f>IFERROR(INDEX('Partner 10'!$A$120:INDEX('Partner 10'!$A:$A,MATCH("TOTAL Non-ENOUGH Revenue*",'Partner 10'!$A:$A,0)-1),11),"")</f>
        <v/>
      </c>
      <c r="I263" s="4" t="str">
        <f>IF($H263="","",IFERROR(INDEX('Partner 10'!$C$120:INDEX('Partner 10'!$C:$C,MATCH("TOTAL Non-ENOUGH Revenue*",'Partner 10'!$A:$A,0)-1),11),0))</f>
        <v/>
      </c>
      <c r="J263" s="4" t="str">
        <f>IF($H263="","",IFERROR(INDEX('Partner 10'!$D$120:INDEX('Partner 10'!$D:$D,MATCH("TOTAL Non-ENOUGH Revenue*",'Partner 10'!$A:$A,0)-1),11),0))</f>
        <v/>
      </c>
      <c r="K263" s="4" t="str">
        <f>IF($H263="","",IFERROR(INDEX('Partner 10'!$E$120:INDEX('Partner 10'!$E:$E,MATCH("TOTAL Non-ENOUGH Revenue*",'Partner 10'!$A:$A,0)-1),11),0))</f>
        <v/>
      </c>
    </row>
    <row r="264" spans="8:11" ht="17" x14ac:dyDescent="0.2">
      <c r="H264" s="4" t="str">
        <f>IFERROR(INDEX('Partner 10'!$A$120:INDEX('Partner 10'!$A:$A,MATCH("TOTAL Non-ENOUGH Revenue*",'Partner 10'!$A:$A,0)-1),12),"")</f>
        <v/>
      </c>
      <c r="I264" s="4" t="str">
        <f>IF($H264="","",IFERROR(INDEX('Partner 10'!$C$120:INDEX('Partner 10'!$C:$C,MATCH("TOTAL Non-ENOUGH Revenue*",'Partner 10'!$A:$A,0)-1),12),0))</f>
        <v/>
      </c>
      <c r="J264" s="4" t="str">
        <f>IF($H264="","",IFERROR(INDEX('Partner 10'!$D$120:INDEX('Partner 10'!$D:$D,MATCH("TOTAL Non-ENOUGH Revenue*",'Partner 10'!$A:$A,0)-1),12),0))</f>
        <v/>
      </c>
      <c r="K264" s="4" t="str">
        <f>IF($H264="","",IFERROR(INDEX('Partner 10'!$E$120:INDEX('Partner 10'!$E:$E,MATCH("TOTAL Non-ENOUGH Revenue*",'Partner 10'!$A:$A,0)-1),12),0))</f>
        <v/>
      </c>
    </row>
    <row r="265" spans="8:11" ht="17" x14ac:dyDescent="0.2">
      <c r="H265" s="4" t="str">
        <f>IFERROR(INDEX('Partner 10'!$A$120:INDEX('Partner 10'!$A:$A,MATCH("TOTAL Non-ENOUGH Revenue*",'Partner 10'!$A:$A,0)-1),13),"")</f>
        <v/>
      </c>
      <c r="I265" s="4" t="str">
        <f>IF($H265="","",IFERROR(INDEX('Partner 10'!$C$120:INDEX('Partner 10'!$C:$C,MATCH("TOTAL Non-ENOUGH Revenue*",'Partner 10'!$A:$A,0)-1),13),0))</f>
        <v/>
      </c>
      <c r="J265" s="4" t="str">
        <f>IF($H265="","",IFERROR(INDEX('Partner 10'!$D$120:INDEX('Partner 10'!$D:$D,MATCH("TOTAL Non-ENOUGH Revenue*",'Partner 10'!$A:$A,0)-1),13),0))</f>
        <v/>
      </c>
      <c r="K265" s="4" t="str">
        <f>IF($H265="","",IFERROR(INDEX('Partner 10'!$E$120:INDEX('Partner 10'!$E:$E,MATCH("TOTAL Non-ENOUGH Revenue*",'Partner 10'!$A:$A,0)-1),13),0))</f>
        <v/>
      </c>
    </row>
    <row r="266" spans="8:11" ht="17" x14ac:dyDescent="0.2">
      <c r="H266" s="4" t="str">
        <f>IFERROR(INDEX('Partner 10'!$A$120:INDEX('Partner 10'!$A:$A,MATCH("TOTAL Non-ENOUGH Revenue*",'Partner 10'!$A:$A,0)-1),14),"")</f>
        <v/>
      </c>
      <c r="I266" s="4" t="str">
        <f>IF($H266="","",IFERROR(INDEX('Partner 10'!$C$120:INDEX('Partner 10'!$C:$C,MATCH("TOTAL Non-ENOUGH Revenue*",'Partner 10'!$A:$A,0)-1),14),0))</f>
        <v/>
      </c>
      <c r="J266" s="4" t="str">
        <f>IF($H266="","",IFERROR(INDEX('Partner 10'!$D$120:INDEX('Partner 10'!$D:$D,MATCH("TOTAL Non-ENOUGH Revenue*",'Partner 10'!$A:$A,0)-1),14),0))</f>
        <v/>
      </c>
      <c r="K266" s="4" t="str">
        <f>IF($H266="","",IFERROR(INDEX('Partner 10'!$E$120:INDEX('Partner 10'!$E:$E,MATCH("TOTAL Non-ENOUGH Revenue*",'Partner 10'!$A:$A,0)-1),14),0))</f>
        <v/>
      </c>
    </row>
    <row r="267" spans="8:11" ht="17" x14ac:dyDescent="0.2">
      <c r="H267" s="4" t="str">
        <f>IFERROR(INDEX('Partner 10'!$A$120:INDEX('Partner 10'!$A:$A,MATCH("TOTAL Non-ENOUGH Revenue*",'Partner 10'!$A:$A,0)-1),15),"")</f>
        <v/>
      </c>
      <c r="I267" s="4" t="str">
        <f>IF($H267="","",IFERROR(INDEX('Partner 10'!$C$120:INDEX('Partner 10'!$C:$C,MATCH("TOTAL Non-ENOUGH Revenue*",'Partner 10'!$A:$A,0)-1),15),0))</f>
        <v/>
      </c>
      <c r="J267" s="4" t="str">
        <f>IF($H267="","",IFERROR(INDEX('Partner 10'!$D$120:INDEX('Partner 10'!$D:$D,MATCH("TOTAL Non-ENOUGH Revenue*",'Partner 10'!$A:$A,0)-1),15),0))</f>
        <v/>
      </c>
      <c r="K267" s="4" t="str">
        <f>IF($H267="","",IFERROR(INDEX('Partner 10'!$E$120:INDEX('Partner 10'!$E:$E,MATCH("TOTAL Non-ENOUGH Revenue*",'Partner 10'!$A:$A,0)-1),15),0))</f>
        <v/>
      </c>
    </row>
    <row r="268" spans="8:11" ht="17" x14ac:dyDescent="0.2">
      <c r="H268" s="4" t="str">
        <f>IFERROR(INDEX('Partner 10'!$A$120:INDEX('Partner 10'!$A:$A,MATCH("TOTAL Non-ENOUGH Revenue*",'Partner 10'!$A:$A,0)-1),16),"")</f>
        <v/>
      </c>
      <c r="I268" s="4" t="str">
        <f>IF($H268="","",IFERROR(INDEX('Partner 10'!$C$120:INDEX('Partner 10'!$C:$C,MATCH("TOTAL Non-ENOUGH Revenue*",'Partner 10'!$A:$A,0)-1),16),0))</f>
        <v/>
      </c>
      <c r="J268" s="4" t="str">
        <f>IF($H268="","",IFERROR(INDEX('Partner 10'!$D$120:INDEX('Partner 10'!$D:$D,MATCH("TOTAL Non-ENOUGH Revenue*",'Partner 10'!$A:$A,0)-1),16),0))</f>
        <v/>
      </c>
      <c r="K268" s="4" t="str">
        <f>IF($H268="","",IFERROR(INDEX('Partner 10'!$E$120:INDEX('Partner 10'!$E:$E,MATCH("TOTAL Non-ENOUGH Revenue*",'Partner 10'!$A:$A,0)-1),16),0))</f>
        <v/>
      </c>
    </row>
    <row r="269" spans="8:11" ht="17" x14ac:dyDescent="0.2">
      <c r="H269" s="4" t="str">
        <f>IFERROR(INDEX('Partner 10'!$A$120:INDEX('Partner 10'!$A:$A,MATCH("TOTAL Non-ENOUGH Revenue*",'Partner 10'!$A:$A,0)-1),17),"")</f>
        <v/>
      </c>
      <c r="I269" s="4" t="str">
        <f>IF($H269="","",IFERROR(INDEX('Partner 10'!$C$120:INDEX('Partner 10'!$C:$C,MATCH("TOTAL Non-ENOUGH Revenue*",'Partner 10'!$A:$A,0)-1),17),0))</f>
        <v/>
      </c>
      <c r="J269" s="4" t="str">
        <f>IF($H269="","",IFERROR(INDEX('Partner 10'!$D$120:INDEX('Partner 10'!$D:$D,MATCH("TOTAL Non-ENOUGH Revenue*",'Partner 10'!$A:$A,0)-1),17),0))</f>
        <v/>
      </c>
      <c r="K269" s="4" t="str">
        <f>IF($H269="","",IFERROR(INDEX('Partner 10'!$E$120:INDEX('Partner 10'!$E:$E,MATCH("TOTAL Non-ENOUGH Revenue*",'Partner 10'!$A:$A,0)-1),17),0))</f>
        <v/>
      </c>
    </row>
    <row r="270" spans="8:11" ht="17" x14ac:dyDescent="0.2">
      <c r="H270" s="4" t="str">
        <f>IFERROR(INDEX('Partner 10'!$A$120:INDEX('Partner 10'!$A:$A,MATCH("TOTAL Non-ENOUGH Revenue*",'Partner 10'!$A:$A,0)-1),18),"")</f>
        <v/>
      </c>
      <c r="I270" s="4" t="str">
        <f>IF($H270="","",IFERROR(INDEX('Partner 10'!$C$120:INDEX('Partner 10'!$C:$C,MATCH("TOTAL Non-ENOUGH Revenue*",'Partner 10'!$A:$A,0)-1),18),0))</f>
        <v/>
      </c>
      <c r="J270" s="4" t="str">
        <f>IF($H270="","",IFERROR(INDEX('Partner 10'!$D$120:INDEX('Partner 10'!$D:$D,MATCH("TOTAL Non-ENOUGH Revenue*",'Partner 10'!$A:$A,0)-1),18),0))</f>
        <v/>
      </c>
      <c r="K270" s="4" t="str">
        <f>IF($H270="","",IFERROR(INDEX('Partner 10'!$E$120:INDEX('Partner 10'!$E:$E,MATCH("TOTAL Non-ENOUGH Revenue*",'Partner 10'!$A:$A,0)-1),18),0))</f>
        <v/>
      </c>
    </row>
    <row r="271" spans="8:11" ht="17" x14ac:dyDescent="0.2">
      <c r="H271" s="4" t="str">
        <f>IFERROR(INDEX('Partner 10'!$A$120:INDEX('Partner 10'!$A:$A,MATCH("TOTAL Non-ENOUGH Revenue*",'Partner 10'!$A:$A,0)-1),19),"")</f>
        <v/>
      </c>
      <c r="I271" s="4" t="str">
        <f>IF($H271="","",IFERROR(INDEX('Partner 10'!$C$120:INDEX('Partner 10'!$C:$C,MATCH("TOTAL Non-ENOUGH Revenue*",'Partner 10'!$A:$A,0)-1),19),0))</f>
        <v/>
      </c>
      <c r="J271" s="4" t="str">
        <f>IF($H271="","",IFERROR(INDEX('Partner 10'!$D$120:INDEX('Partner 10'!$D:$D,MATCH("TOTAL Non-ENOUGH Revenue*",'Partner 10'!$A:$A,0)-1),19),0))</f>
        <v/>
      </c>
      <c r="K271" s="4" t="str">
        <f>IF($H271="","",IFERROR(INDEX('Partner 10'!$E$120:INDEX('Partner 10'!$E:$E,MATCH("TOTAL Non-ENOUGH Revenue*",'Partner 10'!$A:$A,0)-1),19),0))</f>
        <v/>
      </c>
    </row>
    <row r="272" spans="8:11" ht="17" x14ac:dyDescent="0.2">
      <c r="H272" s="4" t="str">
        <f>IFERROR(INDEX('Partner 10'!$A$120:INDEX('Partner 10'!$A:$A,MATCH("TOTAL Non-ENOUGH Revenue*",'Partner 10'!$A:$A,0)-1),20),"")</f>
        <v/>
      </c>
      <c r="I272" s="4" t="str">
        <f>IF($H272="","",IFERROR(INDEX('Partner 10'!$C$120:INDEX('Partner 10'!$C:$C,MATCH("TOTAL Non-ENOUGH Revenue*",'Partner 10'!$A:$A,0)-1),20),0))</f>
        <v/>
      </c>
      <c r="J272" s="4" t="str">
        <f>IF($H272="","",IFERROR(INDEX('Partner 10'!$D$120:INDEX('Partner 10'!$D:$D,MATCH("TOTAL Non-ENOUGH Revenue*",'Partner 10'!$A:$A,0)-1),20),0))</f>
        <v/>
      </c>
      <c r="K272" s="4" t="str">
        <f>IF($H272="","",IFERROR(INDEX('Partner 10'!$E$120:INDEX('Partner 10'!$E:$E,MATCH("TOTAL Non-ENOUGH Revenue*",'Partner 10'!$A:$A,0)-1),20),0))</f>
        <v/>
      </c>
    </row>
    <row r="273" spans="8:11" ht="16" x14ac:dyDescent="0.2">
      <c r="H273" s="4">
        <f>IFERROR(INDEX('Partner 11'!$A$120:INDEX('Partner 11'!$A:$A,MATCH("TOTAL Non-ENOUGH Revenue*",'Partner 11'!$A:$A,0)-1),1),"")</f>
        <v>0</v>
      </c>
      <c r="I273" s="4">
        <f>IF($H273="","",IFERROR(INDEX('Partner 11'!$C$120:INDEX('Partner 11'!$C:$C,MATCH("TOTAL Non-ENOUGH Revenue*",'Partner 11'!$A:$A,0)-1),1),0))</f>
        <v>0</v>
      </c>
      <c r="J273" s="4">
        <f>IF($H273="","",IFERROR(INDEX('Partner 11'!$D$120:INDEX('Partner 11'!$D:$D,MATCH("TOTAL Non-ENOUGH Revenue*",'Partner 11'!$A:$A,0)-1),1),0))</f>
        <v>0</v>
      </c>
      <c r="K273" s="4">
        <f>IF($H273="","",IFERROR(INDEX('Partner 11'!$E$120:INDEX('Partner 11'!$E:$E,MATCH("TOTAL Non-ENOUGH Revenue*",'Partner 11'!$A:$A,0)-1),1),0))</f>
        <v>0</v>
      </c>
    </row>
    <row r="274" spans="8:11" ht="16" x14ac:dyDescent="0.2">
      <c r="H274" s="4">
        <f>IFERROR(INDEX('Partner 11'!$A$120:INDEX('Partner 11'!$A:$A,MATCH("TOTAL Non-ENOUGH Revenue*",'Partner 11'!$A:$A,0)-1),2),"")</f>
        <v>0</v>
      </c>
      <c r="I274" s="4">
        <f>IF($H274="","",IFERROR(INDEX('Partner 11'!$C$120:INDEX('Partner 11'!$C:$C,MATCH("TOTAL Non-ENOUGH Revenue*",'Partner 11'!$A:$A,0)-1),2),0))</f>
        <v>0</v>
      </c>
      <c r="J274" s="4">
        <f>IF($H274="","",IFERROR(INDEX('Partner 11'!$D$120:INDEX('Partner 11'!$D:$D,MATCH("TOTAL Non-ENOUGH Revenue*",'Partner 11'!$A:$A,0)-1),2),0))</f>
        <v>0</v>
      </c>
      <c r="K274" s="4">
        <f>IF($H274="","",IFERROR(INDEX('Partner 11'!$E$120:INDEX('Partner 11'!$E:$E,MATCH("TOTAL Non-ENOUGH Revenue*",'Partner 11'!$A:$A,0)-1),2),0))</f>
        <v>0</v>
      </c>
    </row>
    <row r="275" spans="8:11" ht="16" x14ac:dyDescent="0.2">
      <c r="H275" s="4">
        <f>IFERROR(INDEX('Partner 11'!$A$120:INDEX('Partner 11'!$A:$A,MATCH("TOTAL Non-ENOUGH Revenue*",'Partner 11'!$A:$A,0)-1),3),"")</f>
        <v>0</v>
      </c>
      <c r="I275" s="4">
        <f>IF($H275="","",IFERROR(INDEX('Partner 11'!$C$120:INDEX('Partner 11'!$C:$C,MATCH("TOTAL Non-ENOUGH Revenue*",'Partner 11'!$A:$A,0)-1),3),0))</f>
        <v>0</v>
      </c>
      <c r="J275" s="4">
        <f>IF($H275="","",IFERROR(INDEX('Partner 11'!$D$120:INDEX('Partner 11'!$D:$D,MATCH("TOTAL Non-ENOUGH Revenue*",'Partner 11'!$A:$A,0)-1),3),0))</f>
        <v>0</v>
      </c>
      <c r="K275" s="4">
        <f>IF($H275="","",IFERROR(INDEX('Partner 11'!$E$120:INDEX('Partner 11'!$E:$E,MATCH("TOTAL Non-ENOUGH Revenue*",'Partner 11'!$A:$A,0)-1),3),0))</f>
        <v>0</v>
      </c>
    </row>
    <row r="276" spans="8:11" ht="16" x14ac:dyDescent="0.2">
      <c r="H276" s="4">
        <f>IFERROR(INDEX('Partner 11'!$A$120:INDEX('Partner 11'!$A:$A,MATCH("TOTAL Non-ENOUGH Revenue*",'Partner 11'!$A:$A,0)-1),4),"")</f>
        <v>0</v>
      </c>
      <c r="I276" s="4">
        <f>IF($H276="","",IFERROR(INDEX('Partner 11'!$C$120:INDEX('Partner 11'!$C:$C,MATCH("TOTAL Non-ENOUGH Revenue*",'Partner 11'!$A:$A,0)-1),4),0))</f>
        <v>0</v>
      </c>
      <c r="J276" s="4">
        <f>IF($H276="","",IFERROR(INDEX('Partner 11'!$D$120:INDEX('Partner 11'!$D:$D,MATCH("TOTAL Non-ENOUGH Revenue*",'Partner 11'!$A:$A,0)-1),4),0))</f>
        <v>0</v>
      </c>
      <c r="K276" s="4">
        <f>IF($H276="","",IFERROR(INDEX('Partner 11'!$E$120:INDEX('Partner 11'!$E:$E,MATCH("TOTAL Non-ENOUGH Revenue*",'Partner 11'!$A:$A,0)-1),4),0))</f>
        <v>0</v>
      </c>
    </row>
    <row r="277" spans="8:11" ht="16" x14ac:dyDescent="0.2">
      <c r="H277" s="4">
        <f>IFERROR(INDEX('Partner 11'!$A$120:INDEX('Partner 11'!$A:$A,MATCH("TOTAL Non-ENOUGH Revenue*",'Partner 11'!$A:$A,0)-1),5),"")</f>
        <v>0</v>
      </c>
      <c r="I277" s="4">
        <f>IF($H277="","",IFERROR(INDEX('Partner 11'!$C$120:INDEX('Partner 11'!$C:$C,MATCH("TOTAL Non-ENOUGH Revenue*",'Partner 11'!$A:$A,0)-1),5),0))</f>
        <v>0</v>
      </c>
      <c r="J277" s="4">
        <f>IF($H277="","",IFERROR(INDEX('Partner 11'!$D$120:INDEX('Partner 11'!$D:$D,MATCH("TOTAL Non-ENOUGH Revenue*",'Partner 11'!$A:$A,0)-1),5),0))</f>
        <v>0</v>
      </c>
      <c r="K277" s="4">
        <f>IF($H277="","",IFERROR(INDEX('Partner 11'!$E$120:INDEX('Partner 11'!$E:$E,MATCH("TOTAL Non-ENOUGH Revenue*",'Partner 11'!$A:$A,0)-1),5),0))</f>
        <v>0</v>
      </c>
    </row>
    <row r="278" spans="8:11" ht="17" x14ac:dyDescent="0.2">
      <c r="H278" s="4" t="str">
        <f>IFERROR(INDEX('Partner 11'!$A$120:INDEX('Partner 11'!$A:$A,MATCH("TOTAL Non-ENOUGH Revenue*",'Partner 11'!$A:$A,0)-1),6),"")</f>
        <v/>
      </c>
      <c r="I278" s="4" t="str">
        <f>IF($H278="","",IFERROR(INDEX('Partner 11'!$C$120:INDEX('Partner 11'!$C:$C,MATCH("TOTAL Non-ENOUGH Revenue*",'Partner 11'!$A:$A,0)-1),6),0))</f>
        <v/>
      </c>
      <c r="J278" s="4" t="str">
        <f>IF($H278="","",IFERROR(INDEX('Partner 11'!$D$120:INDEX('Partner 11'!$D:$D,MATCH("TOTAL Non-ENOUGH Revenue*",'Partner 11'!$A:$A,0)-1),6),0))</f>
        <v/>
      </c>
      <c r="K278" s="4" t="str">
        <f>IF($H278="","",IFERROR(INDEX('Partner 11'!$E$120:INDEX('Partner 11'!$E:$E,MATCH("TOTAL Non-ENOUGH Revenue*",'Partner 11'!$A:$A,0)-1),6),0))</f>
        <v/>
      </c>
    </row>
    <row r="279" spans="8:11" ht="17" x14ac:dyDescent="0.2">
      <c r="H279" s="4" t="str">
        <f>IFERROR(INDEX('Partner 11'!$A$120:INDEX('Partner 11'!$A:$A,MATCH("TOTAL Non-ENOUGH Revenue*",'Partner 11'!$A:$A,0)-1),7),"")</f>
        <v/>
      </c>
      <c r="I279" s="4" t="str">
        <f>IF($H279="","",IFERROR(INDEX('Partner 11'!$C$120:INDEX('Partner 11'!$C:$C,MATCH("TOTAL Non-ENOUGH Revenue*",'Partner 11'!$A:$A,0)-1),7),0))</f>
        <v/>
      </c>
      <c r="J279" s="4" t="str">
        <f>IF($H279="","",IFERROR(INDEX('Partner 11'!$D$120:INDEX('Partner 11'!$D:$D,MATCH("TOTAL Non-ENOUGH Revenue*",'Partner 11'!$A:$A,0)-1),7),0))</f>
        <v/>
      </c>
      <c r="K279" s="4" t="str">
        <f>IF($H279="","",IFERROR(INDEX('Partner 11'!$E$120:INDEX('Partner 11'!$E:$E,MATCH("TOTAL Non-ENOUGH Revenue*",'Partner 11'!$A:$A,0)-1),7),0))</f>
        <v/>
      </c>
    </row>
    <row r="280" spans="8:11" ht="17" x14ac:dyDescent="0.2">
      <c r="H280" s="4" t="str">
        <f>IFERROR(INDEX('Partner 11'!$A$120:INDEX('Partner 11'!$A:$A,MATCH("TOTAL Non-ENOUGH Revenue*",'Partner 11'!$A:$A,0)-1),8),"")</f>
        <v/>
      </c>
      <c r="I280" s="4" t="str">
        <f>IF($H280="","",IFERROR(INDEX('Partner 11'!$C$120:INDEX('Partner 11'!$C:$C,MATCH("TOTAL Non-ENOUGH Revenue*",'Partner 11'!$A:$A,0)-1),8),0))</f>
        <v/>
      </c>
      <c r="J280" s="4" t="str">
        <f>IF($H280="","",IFERROR(INDEX('Partner 11'!$D$120:INDEX('Partner 11'!$D:$D,MATCH("TOTAL Non-ENOUGH Revenue*",'Partner 11'!$A:$A,0)-1),8),0))</f>
        <v/>
      </c>
      <c r="K280" s="4" t="str">
        <f>IF($H280="","",IFERROR(INDEX('Partner 11'!$E$120:INDEX('Partner 11'!$E:$E,MATCH("TOTAL Non-ENOUGH Revenue*",'Partner 11'!$A:$A,0)-1),8),0))</f>
        <v/>
      </c>
    </row>
    <row r="281" spans="8:11" ht="17" x14ac:dyDescent="0.2">
      <c r="H281" s="4" t="str">
        <f>IFERROR(INDEX('Partner 11'!$A$120:INDEX('Partner 11'!$A:$A,MATCH("TOTAL Non-ENOUGH Revenue*",'Partner 11'!$A:$A,0)-1),9),"")</f>
        <v/>
      </c>
      <c r="I281" s="4" t="str">
        <f>IF($H281="","",IFERROR(INDEX('Partner 11'!$C$120:INDEX('Partner 11'!$C:$C,MATCH("TOTAL Non-ENOUGH Revenue*",'Partner 11'!$A:$A,0)-1),9),0))</f>
        <v/>
      </c>
      <c r="J281" s="4" t="str">
        <f>IF($H281="","",IFERROR(INDEX('Partner 11'!$D$120:INDEX('Partner 11'!$D:$D,MATCH("TOTAL Non-ENOUGH Revenue*",'Partner 11'!$A:$A,0)-1),9),0))</f>
        <v/>
      </c>
      <c r="K281" s="4" t="str">
        <f>IF($H281="","",IFERROR(INDEX('Partner 11'!$E$120:INDEX('Partner 11'!$E:$E,MATCH("TOTAL Non-ENOUGH Revenue*",'Partner 11'!$A:$A,0)-1),9),0))</f>
        <v/>
      </c>
    </row>
    <row r="282" spans="8:11" ht="17" x14ac:dyDescent="0.2">
      <c r="H282" s="4" t="str">
        <f>IFERROR(INDEX('Partner 11'!$A$120:INDEX('Partner 11'!$A:$A,MATCH("TOTAL Non-ENOUGH Revenue*",'Partner 11'!$A:$A,0)-1),10),"")</f>
        <v/>
      </c>
      <c r="I282" s="4" t="str">
        <f>IF($H282="","",IFERROR(INDEX('Partner 11'!$C$120:INDEX('Partner 11'!$C:$C,MATCH("TOTAL Non-ENOUGH Revenue*",'Partner 11'!$A:$A,0)-1),10),0))</f>
        <v/>
      </c>
      <c r="J282" s="4" t="str">
        <f>IF($H282="","",IFERROR(INDEX('Partner 11'!$D$120:INDEX('Partner 11'!$D:$D,MATCH("TOTAL Non-ENOUGH Revenue*",'Partner 11'!$A:$A,0)-1),10),0))</f>
        <v/>
      </c>
      <c r="K282" s="4" t="str">
        <f>IF($H282="","",IFERROR(INDEX('Partner 11'!$E$120:INDEX('Partner 11'!$E:$E,MATCH("TOTAL Non-ENOUGH Revenue*",'Partner 11'!$A:$A,0)-1),10),0))</f>
        <v/>
      </c>
    </row>
    <row r="283" spans="8:11" ht="17" x14ac:dyDescent="0.2">
      <c r="H283" s="4" t="str">
        <f>IFERROR(INDEX('Partner 11'!$A$120:INDEX('Partner 11'!$A:$A,MATCH("TOTAL Non-ENOUGH Revenue*",'Partner 11'!$A:$A,0)-1),11),"")</f>
        <v/>
      </c>
      <c r="I283" s="4" t="str">
        <f>IF($H283="","",IFERROR(INDEX('Partner 11'!$C$120:INDEX('Partner 11'!$C:$C,MATCH("TOTAL Non-ENOUGH Revenue*",'Partner 11'!$A:$A,0)-1),11),0))</f>
        <v/>
      </c>
      <c r="J283" s="4" t="str">
        <f>IF($H283="","",IFERROR(INDEX('Partner 11'!$D$120:INDEX('Partner 11'!$D:$D,MATCH("TOTAL Non-ENOUGH Revenue*",'Partner 11'!$A:$A,0)-1),11),0))</f>
        <v/>
      </c>
      <c r="K283" s="4" t="str">
        <f>IF($H283="","",IFERROR(INDEX('Partner 11'!$E$120:INDEX('Partner 11'!$E:$E,MATCH("TOTAL Non-ENOUGH Revenue*",'Partner 11'!$A:$A,0)-1),11),0))</f>
        <v/>
      </c>
    </row>
    <row r="284" spans="8:11" ht="17" x14ac:dyDescent="0.2">
      <c r="H284" s="4" t="str">
        <f>IFERROR(INDEX('Partner 11'!$A$120:INDEX('Partner 11'!$A:$A,MATCH("TOTAL Non-ENOUGH Revenue*",'Partner 11'!$A:$A,0)-1),12),"")</f>
        <v/>
      </c>
      <c r="I284" s="4" t="str">
        <f>IF($H284="","",IFERROR(INDEX('Partner 11'!$C$120:INDEX('Partner 11'!$C:$C,MATCH("TOTAL Non-ENOUGH Revenue*",'Partner 11'!$A:$A,0)-1),12),0))</f>
        <v/>
      </c>
      <c r="J284" s="4" t="str">
        <f>IF($H284="","",IFERROR(INDEX('Partner 11'!$D$120:INDEX('Partner 11'!$D:$D,MATCH("TOTAL Non-ENOUGH Revenue*",'Partner 11'!$A:$A,0)-1),12),0))</f>
        <v/>
      </c>
      <c r="K284" s="4" t="str">
        <f>IF($H284="","",IFERROR(INDEX('Partner 11'!$E$120:INDEX('Partner 11'!$E:$E,MATCH("TOTAL Non-ENOUGH Revenue*",'Partner 11'!$A:$A,0)-1),12),0))</f>
        <v/>
      </c>
    </row>
    <row r="285" spans="8:11" ht="17" x14ac:dyDescent="0.2">
      <c r="H285" s="4" t="str">
        <f>IFERROR(INDEX('Partner 11'!$A$120:INDEX('Partner 11'!$A:$A,MATCH("TOTAL Non-ENOUGH Revenue*",'Partner 11'!$A:$A,0)-1),13),"")</f>
        <v/>
      </c>
      <c r="I285" s="4" t="str">
        <f>IF($H285="","",IFERROR(INDEX('Partner 11'!$C$120:INDEX('Partner 11'!$C:$C,MATCH("TOTAL Non-ENOUGH Revenue*",'Partner 11'!$A:$A,0)-1),13),0))</f>
        <v/>
      </c>
      <c r="J285" s="4" t="str">
        <f>IF($H285="","",IFERROR(INDEX('Partner 11'!$D$120:INDEX('Partner 11'!$D:$D,MATCH("TOTAL Non-ENOUGH Revenue*",'Partner 11'!$A:$A,0)-1),13),0))</f>
        <v/>
      </c>
      <c r="K285" s="4" t="str">
        <f>IF($H285="","",IFERROR(INDEX('Partner 11'!$E$120:INDEX('Partner 11'!$E:$E,MATCH("TOTAL Non-ENOUGH Revenue*",'Partner 11'!$A:$A,0)-1),13),0))</f>
        <v/>
      </c>
    </row>
    <row r="286" spans="8:11" ht="17" x14ac:dyDescent="0.2">
      <c r="H286" s="4" t="str">
        <f>IFERROR(INDEX('Partner 11'!$A$120:INDEX('Partner 11'!$A:$A,MATCH("TOTAL Non-ENOUGH Revenue*",'Partner 11'!$A:$A,0)-1),14),"")</f>
        <v/>
      </c>
      <c r="I286" s="4" t="str">
        <f>IF($H286="","",IFERROR(INDEX('Partner 11'!$C$120:INDEX('Partner 11'!$C:$C,MATCH("TOTAL Non-ENOUGH Revenue*",'Partner 11'!$A:$A,0)-1),14),0))</f>
        <v/>
      </c>
      <c r="J286" s="4" t="str">
        <f>IF($H286="","",IFERROR(INDEX('Partner 11'!$D$120:INDEX('Partner 11'!$D:$D,MATCH("TOTAL Non-ENOUGH Revenue*",'Partner 11'!$A:$A,0)-1),14),0))</f>
        <v/>
      </c>
      <c r="K286" s="4" t="str">
        <f>IF($H286="","",IFERROR(INDEX('Partner 11'!$E$120:INDEX('Partner 11'!$E:$E,MATCH("TOTAL Non-ENOUGH Revenue*",'Partner 11'!$A:$A,0)-1),14),0))</f>
        <v/>
      </c>
    </row>
    <row r="287" spans="8:11" ht="17" x14ac:dyDescent="0.2">
      <c r="H287" s="4" t="str">
        <f>IFERROR(INDEX('Partner 11'!$A$120:INDEX('Partner 11'!$A:$A,MATCH("TOTAL Non-ENOUGH Revenue*",'Partner 11'!$A:$A,0)-1),15),"")</f>
        <v/>
      </c>
      <c r="I287" s="4" t="str">
        <f>IF($H287="","",IFERROR(INDEX('Partner 11'!$C$120:INDEX('Partner 11'!$C:$C,MATCH("TOTAL Non-ENOUGH Revenue*",'Partner 11'!$A:$A,0)-1),15),0))</f>
        <v/>
      </c>
      <c r="J287" s="4" t="str">
        <f>IF($H287="","",IFERROR(INDEX('Partner 11'!$D$120:INDEX('Partner 11'!$D:$D,MATCH("TOTAL Non-ENOUGH Revenue*",'Partner 11'!$A:$A,0)-1),15),0))</f>
        <v/>
      </c>
      <c r="K287" s="4" t="str">
        <f>IF($H287="","",IFERROR(INDEX('Partner 11'!$E$120:INDEX('Partner 11'!$E:$E,MATCH("TOTAL Non-ENOUGH Revenue*",'Partner 11'!$A:$A,0)-1),15),0))</f>
        <v/>
      </c>
    </row>
    <row r="288" spans="8:11" ht="17" x14ac:dyDescent="0.2">
      <c r="H288" s="4" t="str">
        <f>IFERROR(INDEX('Partner 11'!$A$120:INDEX('Partner 11'!$A:$A,MATCH("TOTAL Non-ENOUGH Revenue*",'Partner 11'!$A:$A,0)-1),16),"")</f>
        <v/>
      </c>
      <c r="I288" s="4" t="str">
        <f>IF($H288="","",IFERROR(INDEX('Partner 11'!$C$120:INDEX('Partner 11'!$C:$C,MATCH("TOTAL Non-ENOUGH Revenue*",'Partner 11'!$A:$A,0)-1),16),0))</f>
        <v/>
      </c>
      <c r="J288" s="4" t="str">
        <f>IF($H288="","",IFERROR(INDEX('Partner 11'!$D$120:INDEX('Partner 11'!$D:$D,MATCH("TOTAL Non-ENOUGH Revenue*",'Partner 11'!$A:$A,0)-1),16),0))</f>
        <v/>
      </c>
      <c r="K288" s="4" t="str">
        <f>IF($H288="","",IFERROR(INDEX('Partner 11'!$E$120:INDEX('Partner 11'!$E:$E,MATCH("TOTAL Non-ENOUGH Revenue*",'Partner 11'!$A:$A,0)-1),16),0))</f>
        <v/>
      </c>
    </row>
    <row r="289" spans="8:11" ht="17" x14ac:dyDescent="0.2">
      <c r="H289" s="4" t="str">
        <f>IFERROR(INDEX('Partner 11'!$A$120:INDEX('Partner 11'!$A:$A,MATCH("TOTAL Non-ENOUGH Revenue*",'Partner 11'!$A:$A,0)-1),17),"")</f>
        <v/>
      </c>
      <c r="I289" s="4" t="str">
        <f>IF($H289="","",IFERROR(INDEX('Partner 11'!$C$120:INDEX('Partner 11'!$C:$C,MATCH("TOTAL Non-ENOUGH Revenue*",'Partner 11'!$A:$A,0)-1),17),0))</f>
        <v/>
      </c>
      <c r="J289" s="4" t="str">
        <f>IF($H289="","",IFERROR(INDEX('Partner 11'!$D$120:INDEX('Partner 11'!$D:$D,MATCH("TOTAL Non-ENOUGH Revenue*",'Partner 11'!$A:$A,0)-1),17),0))</f>
        <v/>
      </c>
      <c r="K289" s="4" t="str">
        <f>IF($H289="","",IFERROR(INDEX('Partner 11'!$E$120:INDEX('Partner 11'!$E:$E,MATCH("TOTAL Non-ENOUGH Revenue*",'Partner 11'!$A:$A,0)-1),17),0))</f>
        <v/>
      </c>
    </row>
    <row r="290" spans="8:11" ht="17" x14ac:dyDescent="0.2">
      <c r="H290" s="4" t="str">
        <f>IFERROR(INDEX('Partner 11'!$A$120:INDEX('Partner 11'!$A:$A,MATCH("TOTAL Non-ENOUGH Revenue*",'Partner 11'!$A:$A,0)-1),18),"")</f>
        <v/>
      </c>
      <c r="I290" s="4" t="str">
        <f>IF($H290="","",IFERROR(INDEX('Partner 11'!$C$120:INDEX('Partner 11'!$C:$C,MATCH("TOTAL Non-ENOUGH Revenue*",'Partner 11'!$A:$A,0)-1),18),0))</f>
        <v/>
      </c>
      <c r="J290" s="4" t="str">
        <f>IF($H290="","",IFERROR(INDEX('Partner 11'!$D$120:INDEX('Partner 11'!$D:$D,MATCH("TOTAL Non-ENOUGH Revenue*",'Partner 11'!$A:$A,0)-1),18),0))</f>
        <v/>
      </c>
      <c r="K290" s="4" t="str">
        <f>IF($H290="","",IFERROR(INDEX('Partner 11'!$E$120:INDEX('Partner 11'!$E:$E,MATCH("TOTAL Non-ENOUGH Revenue*",'Partner 11'!$A:$A,0)-1),18),0))</f>
        <v/>
      </c>
    </row>
    <row r="291" spans="8:11" ht="17" x14ac:dyDescent="0.2">
      <c r="H291" s="4" t="str">
        <f>IFERROR(INDEX('Partner 11'!$A$120:INDEX('Partner 11'!$A:$A,MATCH("TOTAL Non-ENOUGH Revenue*",'Partner 11'!$A:$A,0)-1),19),"")</f>
        <v/>
      </c>
      <c r="I291" s="4" t="str">
        <f>IF($H291="","",IFERROR(INDEX('Partner 11'!$C$120:INDEX('Partner 11'!$C:$C,MATCH("TOTAL Non-ENOUGH Revenue*",'Partner 11'!$A:$A,0)-1),19),0))</f>
        <v/>
      </c>
      <c r="J291" s="4" t="str">
        <f>IF($H291="","",IFERROR(INDEX('Partner 11'!$D$120:INDEX('Partner 11'!$D:$D,MATCH("TOTAL Non-ENOUGH Revenue*",'Partner 11'!$A:$A,0)-1),19),0))</f>
        <v/>
      </c>
      <c r="K291" s="4" t="str">
        <f>IF($H291="","",IFERROR(INDEX('Partner 11'!$E$120:INDEX('Partner 11'!$E:$E,MATCH("TOTAL Non-ENOUGH Revenue*",'Partner 11'!$A:$A,0)-1),19),0))</f>
        <v/>
      </c>
    </row>
    <row r="292" spans="8:11" ht="17" x14ac:dyDescent="0.2">
      <c r="H292" s="4" t="str">
        <f>IFERROR(INDEX('Partner 11'!$A$120:INDEX('Partner 11'!$A:$A,MATCH("TOTAL Non-ENOUGH Revenue*",'Partner 11'!$A:$A,0)-1),20),"")</f>
        <v/>
      </c>
      <c r="I292" s="4" t="str">
        <f>IF($H292="","",IFERROR(INDEX('Partner 11'!$C$120:INDEX('Partner 11'!$C:$C,MATCH("TOTAL Non-ENOUGH Revenue*",'Partner 11'!$A:$A,0)-1),20),0))</f>
        <v/>
      </c>
      <c r="J292" s="4" t="str">
        <f>IF($H292="","",IFERROR(INDEX('Partner 11'!$D$120:INDEX('Partner 11'!$D:$D,MATCH("TOTAL Non-ENOUGH Revenue*",'Partner 11'!$A:$A,0)-1),20),0))</f>
        <v/>
      </c>
      <c r="K292" s="4" t="str">
        <f>IF($H292="","",IFERROR(INDEX('Partner 11'!$E$120:INDEX('Partner 11'!$E:$E,MATCH("TOTAL Non-ENOUGH Revenue*",'Partner 11'!$A:$A,0)-1),20),0))</f>
        <v/>
      </c>
    </row>
    <row r="293" spans="8:11" ht="16" x14ac:dyDescent="0.2">
      <c r="H293" s="4">
        <f>IFERROR(INDEX('Partner 12'!$A$120:INDEX('Partner 12'!$A:$A,MATCH("TOTAL Non-ENOUGH Revenue*",'Partner 12'!$A:$A,0)-1),1),"")</f>
        <v>0</v>
      </c>
      <c r="I293" s="4">
        <f>IF($H293="","",IFERROR(INDEX('Partner 12'!$C$120:INDEX('Partner 12'!$C:$C,MATCH("TOTAL Non-ENOUGH Revenue*",'Partner 12'!$A:$A,0)-1),1),0))</f>
        <v>0</v>
      </c>
      <c r="J293" s="4">
        <f>IF($H293="","",IFERROR(INDEX('Partner 12'!$D$120:INDEX('Partner 12'!$D:$D,MATCH("TOTAL Non-ENOUGH Revenue*",'Partner 12'!$A:$A,0)-1),1),0))</f>
        <v>0</v>
      </c>
      <c r="K293" s="4">
        <f>IF($H293="","",IFERROR(INDEX('Partner 12'!$E$120:INDEX('Partner 12'!$E:$E,MATCH("TOTAL Non-ENOUGH Revenue*",'Partner 12'!$A:$A,0)-1),1),0))</f>
        <v>0</v>
      </c>
    </row>
    <row r="294" spans="8:11" ht="16" x14ac:dyDescent="0.2">
      <c r="H294" s="4">
        <f>IFERROR(INDEX('Partner 12'!$A$120:INDEX('Partner 12'!$A:$A,MATCH("TOTAL Non-ENOUGH Revenue*",'Partner 12'!$A:$A,0)-1),2),"")</f>
        <v>0</v>
      </c>
      <c r="I294" s="4">
        <f>IF($H294="","",IFERROR(INDEX('Partner 12'!$C$120:INDEX('Partner 12'!$C:$C,MATCH("TOTAL Non-ENOUGH Revenue*",'Partner 12'!$A:$A,0)-1),2),0))</f>
        <v>0</v>
      </c>
      <c r="J294" s="4">
        <f>IF($H294="","",IFERROR(INDEX('Partner 12'!$D$120:INDEX('Partner 12'!$D:$D,MATCH("TOTAL Non-ENOUGH Revenue*",'Partner 12'!$A:$A,0)-1),2),0))</f>
        <v>0</v>
      </c>
      <c r="K294" s="4">
        <f>IF($H294="","",IFERROR(INDEX('Partner 12'!$E$120:INDEX('Partner 12'!$E:$E,MATCH("TOTAL Non-ENOUGH Revenue*",'Partner 12'!$A:$A,0)-1),2),0))</f>
        <v>0</v>
      </c>
    </row>
    <row r="295" spans="8:11" ht="16" x14ac:dyDescent="0.2">
      <c r="H295" s="4">
        <f>IFERROR(INDEX('Partner 12'!$A$120:INDEX('Partner 12'!$A:$A,MATCH("TOTAL Non-ENOUGH Revenue*",'Partner 12'!$A:$A,0)-1),3),"")</f>
        <v>0</v>
      </c>
      <c r="I295" s="4">
        <f>IF($H295="","",IFERROR(INDEX('Partner 12'!$C$120:INDEX('Partner 12'!$C:$C,MATCH("TOTAL Non-ENOUGH Revenue*",'Partner 12'!$A:$A,0)-1),3),0))</f>
        <v>0</v>
      </c>
      <c r="J295" s="4">
        <f>IF($H295="","",IFERROR(INDEX('Partner 12'!$D$120:INDEX('Partner 12'!$D:$D,MATCH("TOTAL Non-ENOUGH Revenue*",'Partner 12'!$A:$A,0)-1),3),0))</f>
        <v>0</v>
      </c>
      <c r="K295" s="4">
        <f>IF($H295="","",IFERROR(INDEX('Partner 12'!$E$120:INDEX('Partner 12'!$E:$E,MATCH("TOTAL Non-ENOUGH Revenue*",'Partner 12'!$A:$A,0)-1),3),0))</f>
        <v>0</v>
      </c>
    </row>
    <row r="296" spans="8:11" ht="16" x14ac:dyDescent="0.2">
      <c r="H296" s="4">
        <f>IFERROR(INDEX('Partner 12'!$A$120:INDEX('Partner 12'!$A:$A,MATCH("TOTAL Non-ENOUGH Revenue*",'Partner 12'!$A:$A,0)-1),4),"")</f>
        <v>0</v>
      </c>
      <c r="I296" s="4">
        <f>IF($H296="","",IFERROR(INDEX('Partner 12'!$C$120:INDEX('Partner 12'!$C:$C,MATCH("TOTAL Non-ENOUGH Revenue*",'Partner 12'!$A:$A,0)-1),4),0))</f>
        <v>0</v>
      </c>
      <c r="J296" s="4">
        <f>IF($H296="","",IFERROR(INDEX('Partner 12'!$D$120:INDEX('Partner 12'!$D:$D,MATCH("TOTAL Non-ENOUGH Revenue*",'Partner 12'!$A:$A,0)-1),4),0))</f>
        <v>0</v>
      </c>
      <c r="K296" s="4">
        <f>IF($H296="","",IFERROR(INDEX('Partner 12'!$E$120:INDEX('Partner 12'!$E:$E,MATCH("TOTAL Non-ENOUGH Revenue*",'Partner 12'!$A:$A,0)-1),4),0))</f>
        <v>0</v>
      </c>
    </row>
    <row r="297" spans="8:11" ht="16" x14ac:dyDescent="0.2">
      <c r="H297" s="4">
        <f>IFERROR(INDEX('Partner 12'!$A$120:INDEX('Partner 12'!$A:$A,MATCH("TOTAL Non-ENOUGH Revenue*",'Partner 12'!$A:$A,0)-1),5),"")</f>
        <v>0</v>
      </c>
      <c r="I297" s="4">
        <f>IF($H297="","",IFERROR(INDEX('Partner 12'!$C$120:INDEX('Partner 12'!$C:$C,MATCH("TOTAL Non-ENOUGH Revenue*",'Partner 12'!$A:$A,0)-1),5),0))</f>
        <v>0</v>
      </c>
      <c r="J297" s="4">
        <f>IF($H297="","",IFERROR(INDEX('Partner 12'!$D$120:INDEX('Partner 12'!$D:$D,MATCH("TOTAL Non-ENOUGH Revenue*",'Partner 12'!$A:$A,0)-1),5),0))</f>
        <v>0</v>
      </c>
      <c r="K297" s="4">
        <f>IF($H297="","",IFERROR(INDEX('Partner 12'!$E$120:INDEX('Partner 12'!$E:$E,MATCH("TOTAL Non-ENOUGH Revenue*",'Partner 12'!$A:$A,0)-1),5),0))</f>
        <v>0</v>
      </c>
    </row>
    <row r="298" spans="8:11" ht="17" x14ac:dyDescent="0.2">
      <c r="H298" s="4" t="str">
        <f>IFERROR(INDEX('Partner 12'!$A$120:INDEX('Partner 12'!$A:$A,MATCH("TOTAL Non-ENOUGH Revenue*",'Partner 12'!$A:$A,0)-1),6),"")</f>
        <v/>
      </c>
      <c r="I298" s="4" t="str">
        <f>IF($H298="","",IFERROR(INDEX('Partner 12'!$C$120:INDEX('Partner 12'!$C:$C,MATCH("TOTAL Non-ENOUGH Revenue*",'Partner 12'!$A:$A,0)-1),6),0))</f>
        <v/>
      </c>
      <c r="J298" s="4" t="str">
        <f>IF($H298="","",IFERROR(INDEX('Partner 12'!$D$120:INDEX('Partner 12'!$D:$D,MATCH("TOTAL Non-ENOUGH Revenue*",'Partner 12'!$A:$A,0)-1),6),0))</f>
        <v/>
      </c>
      <c r="K298" s="4" t="str">
        <f>IF($H298="","",IFERROR(INDEX('Partner 12'!$E$120:INDEX('Partner 12'!$E:$E,MATCH("TOTAL Non-ENOUGH Revenue*",'Partner 12'!$A:$A,0)-1),6),0))</f>
        <v/>
      </c>
    </row>
    <row r="299" spans="8:11" ht="17" x14ac:dyDescent="0.2">
      <c r="H299" s="4" t="str">
        <f>IFERROR(INDEX('Partner 12'!$A$120:INDEX('Partner 12'!$A:$A,MATCH("TOTAL Non-ENOUGH Revenue*",'Partner 12'!$A:$A,0)-1),7),"")</f>
        <v/>
      </c>
      <c r="I299" s="4" t="str">
        <f>IF($H299="","",IFERROR(INDEX('Partner 12'!$C$120:INDEX('Partner 12'!$C:$C,MATCH("TOTAL Non-ENOUGH Revenue*",'Partner 12'!$A:$A,0)-1),7),0))</f>
        <v/>
      </c>
      <c r="J299" s="4" t="str">
        <f>IF($H299="","",IFERROR(INDEX('Partner 12'!$D$120:INDEX('Partner 12'!$D:$D,MATCH("TOTAL Non-ENOUGH Revenue*",'Partner 12'!$A:$A,0)-1),7),0))</f>
        <v/>
      </c>
      <c r="K299" s="4" t="str">
        <f>IF($H299="","",IFERROR(INDEX('Partner 12'!$E$120:INDEX('Partner 12'!$E:$E,MATCH("TOTAL Non-ENOUGH Revenue*",'Partner 12'!$A:$A,0)-1),7),0))</f>
        <v/>
      </c>
    </row>
    <row r="300" spans="8:11" ht="17" x14ac:dyDescent="0.2">
      <c r="H300" s="4" t="str">
        <f>IFERROR(INDEX('Partner 12'!$A$120:INDEX('Partner 12'!$A:$A,MATCH("TOTAL Non-ENOUGH Revenue*",'Partner 12'!$A:$A,0)-1),8),"")</f>
        <v/>
      </c>
      <c r="I300" s="4" t="str">
        <f>IF($H300="","",IFERROR(INDEX('Partner 12'!$C$120:INDEX('Partner 12'!$C:$C,MATCH("TOTAL Non-ENOUGH Revenue*",'Partner 12'!$A:$A,0)-1),8),0))</f>
        <v/>
      </c>
      <c r="J300" s="4" t="str">
        <f>IF($H300="","",IFERROR(INDEX('Partner 12'!$D$120:INDEX('Partner 12'!$D:$D,MATCH("TOTAL Non-ENOUGH Revenue*",'Partner 12'!$A:$A,0)-1),8),0))</f>
        <v/>
      </c>
      <c r="K300" s="4" t="str">
        <f>IF($H300="","",IFERROR(INDEX('Partner 12'!$E$120:INDEX('Partner 12'!$E:$E,MATCH("TOTAL Non-ENOUGH Revenue*",'Partner 12'!$A:$A,0)-1),8),0))</f>
        <v/>
      </c>
    </row>
    <row r="301" spans="8:11" ht="17" x14ac:dyDescent="0.2">
      <c r="H301" s="4" t="str">
        <f>IFERROR(INDEX('Partner 12'!$A$120:INDEX('Partner 12'!$A:$A,MATCH("TOTAL Non-ENOUGH Revenue*",'Partner 12'!$A:$A,0)-1),9),"")</f>
        <v/>
      </c>
      <c r="I301" s="4" t="str">
        <f>IF($H301="","",IFERROR(INDEX('Partner 12'!$C$120:INDEX('Partner 12'!$C:$C,MATCH("TOTAL Non-ENOUGH Revenue*",'Partner 12'!$A:$A,0)-1),9),0))</f>
        <v/>
      </c>
      <c r="J301" s="4" t="str">
        <f>IF($H301="","",IFERROR(INDEX('Partner 12'!$D$120:INDEX('Partner 12'!$D:$D,MATCH("TOTAL Non-ENOUGH Revenue*",'Partner 12'!$A:$A,0)-1),9),0))</f>
        <v/>
      </c>
      <c r="K301" s="4" t="str">
        <f>IF($H301="","",IFERROR(INDEX('Partner 12'!$E$120:INDEX('Partner 12'!$E:$E,MATCH("TOTAL Non-ENOUGH Revenue*",'Partner 12'!$A:$A,0)-1),9),0))</f>
        <v/>
      </c>
    </row>
    <row r="302" spans="8:11" ht="17" x14ac:dyDescent="0.2">
      <c r="H302" s="4" t="str">
        <f>IFERROR(INDEX('Partner 12'!$A$120:INDEX('Partner 12'!$A:$A,MATCH("TOTAL Non-ENOUGH Revenue*",'Partner 12'!$A:$A,0)-1),10),"")</f>
        <v/>
      </c>
      <c r="I302" s="4" t="str">
        <f>IF($H302="","",IFERROR(INDEX('Partner 12'!$C$120:INDEX('Partner 12'!$C:$C,MATCH("TOTAL Non-ENOUGH Revenue*",'Partner 12'!$A:$A,0)-1),10),0))</f>
        <v/>
      </c>
      <c r="J302" s="4" t="str">
        <f>IF($H302="","",IFERROR(INDEX('Partner 12'!$D$120:INDEX('Partner 12'!$D:$D,MATCH("TOTAL Non-ENOUGH Revenue*",'Partner 12'!$A:$A,0)-1),10),0))</f>
        <v/>
      </c>
      <c r="K302" s="4" t="str">
        <f>IF($H302="","",IFERROR(INDEX('Partner 12'!$E$120:INDEX('Partner 12'!$E:$E,MATCH("TOTAL Non-ENOUGH Revenue*",'Partner 12'!$A:$A,0)-1),10),0))</f>
        <v/>
      </c>
    </row>
    <row r="303" spans="8:11" ht="17" x14ac:dyDescent="0.2">
      <c r="H303" s="4" t="str">
        <f>IFERROR(INDEX('Partner 12'!$A$120:INDEX('Partner 12'!$A:$A,MATCH("TOTAL Non-ENOUGH Revenue*",'Partner 12'!$A:$A,0)-1),11),"")</f>
        <v/>
      </c>
      <c r="I303" s="4" t="str">
        <f>IF($H303="","",IFERROR(INDEX('Partner 12'!$C$120:INDEX('Partner 12'!$C:$C,MATCH("TOTAL Non-ENOUGH Revenue*",'Partner 12'!$A:$A,0)-1),11),0))</f>
        <v/>
      </c>
      <c r="J303" s="4" t="str">
        <f>IF($H303="","",IFERROR(INDEX('Partner 12'!$D$120:INDEX('Partner 12'!$D:$D,MATCH("TOTAL Non-ENOUGH Revenue*",'Partner 12'!$A:$A,0)-1),11),0))</f>
        <v/>
      </c>
      <c r="K303" s="4" t="str">
        <f>IF($H303="","",IFERROR(INDEX('Partner 12'!$E$120:INDEX('Partner 12'!$E:$E,MATCH("TOTAL Non-ENOUGH Revenue*",'Partner 12'!$A:$A,0)-1),11),0))</f>
        <v/>
      </c>
    </row>
    <row r="304" spans="8:11" ht="17" x14ac:dyDescent="0.2">
      <c r="H304" s="4" t="str">
        <f>IFERROR(INDEX('Partner 12'!$A$120:INDEX('Partner 12'!$A:$A,MATCH("TOTAL Non-ENOUGH Revenue*",'Partner 12'!$A:$A,0)-1),12),"")</f>
        <v/>
      </c>
      <c r="I304" s="4" t="str">
        <f>IF($H304="","",IFERROR(INDEX('Partner 12'!$C$120:INDEX('Partner 12'!$C:$C,MATCH("TOTAL Non-ENOUGH Revenue*",'Partner 12'!$A:$A,0)-1),12),0))</f>
        <v/>
      </c>
      <c r="J304" s="4" t="str">
        <f>IF($H304="","",IFERROR(INDEX('Partner 12'!$D$120:INDEX('Partner 12'!$D:$D,MATCH("TOTAL Non-ENOUGH Revenue*",'Partner 12'!$A:$A,0)-1),12),0))</f>
        <v/>
      </c>
      <c r="K304" s="4" t="str">
        <f>IF($H304="","",IFERROR(INDEX('Partner 12'!$E$120:INDEX('Partner 12'!$E:$E,MATCH("TOTAL Non-ENOUGH Revenue*",'Partner 12'!$A:$A,0)-1),12),0))</f>
        <v/>
      </c>
    </row>
    <row r="305" spans="8:11" ht="17" x14ac:dyDescent="0.2">
      <c r="H305" s="4" t="str">
        <f>IFERROR(INDEX('Partner 12'!$A$120:INDEX('Partner 12'!$A:$A,MATCH("TOTAL Non-ENOUGH Revenue*",'Partner 12'!$A:$A,0)-1),13),"")</f>
        <v/>
      </c>
      <c r="I305" s="4" t="str">
        <f>IF($H305="","",IFERROR(INDEX('Partner 12'!$C$120:INDEX('Partner 12'!$C:$C,MATCH("TOTAL Non-ENOUGH Revenue*",'Partner 12'!$A:$A,0)-1),13),0))</f>
        <v/>
      </c>
      <c r="J305" s="4" t="str">
        <f>IF($H305="","",IFERROR(INDEX('Partner 12'!$D$120:INDEX('Partner 12'!$D:$D,MATCH("TOTAL Non-ENOUGH Revenue*",'Partner 12'!$A:$A,0)-1),13),0))</f>
        <v/>
      </c>
      <c r="K305" s="4" t="str">
        <f>IF($H305="","",IFERROR(INDEX('Partner 12'!$E$120:INDEX('Partner 12'!$E:$E,MATCH("TOTAL Non-ENOUGH Revenue*",'Partner 12'!$A:$A,0)-1),13),0))</f>
        <v/>
      </c>
    </row>
    <row r="306" spans="8:11" ht="17" x14ac:dyDescent="0.2">
      <c r="H306" s="4" t="str">
        <f>IFERROR(INDEX('Partner 12'!$A$120:INDEX('Partner 12'!$A:$A,MATCH("TOTAL Non-ENOUGH Revenue*",'Partner 12'!$A:$A,0)-1),14),"")</f>
        <v/>
      </c>
      <c r="I306" s="4" t="str">
        <f>IF($H306="","",IFERROR(INDEX('Partner 12'!$C$120:INDEX('Partner 12'!$C:$C,MATCH("TOTAL Non-ENOUGH Revenue*",'Partner 12'!$A:$A,0)-1),14),0))</f>
        <v/>
      </c>
      <c r="J306" s="4" t="str">
        <f>IF($H306="","",IFERROR(INDEX('Partner 12'!$D$120:INDEX('Partner 12'!$D:$D,MATCH("TOTAL Non-ENOUGH Revenue*",'Partner 12'!$A:$A,0)-1),14),0))</f>
        <v/>
      </c>
      <c r="K306" s="4" t="str">
        <f>IF($H306="","",IFERROR(INDEX('Partner 12'!$E$120:INDEX('Partner 12'!$E:$E,MATCH("TOTAL Non-ENOUGH Revenue*",'Partner 12'!$A:$A,0)-1),14),0))</f>
        <v/>
      </c>
    </row>
    <row r="307" spans="8:11" ht="17" x14ac:dyDescent="0.2">
      <c r="H307" s="4" t="str">
        <f>IFERROR(INDEX('Partner 12'!$A$120:INDEX('Partner 12'!$A:$A,MATCH("TOTAL Non-ENOUGH Revenue*",'Partner 12'!$A:$A,0)-1),15),"")</f>
        <v/>
      </c>
      <c r="I307" s="4" t="str">
        <f>IF($H307="","",IFERROR(INDEX('Partner 12'!$C$120:INDEX('Partner 12'!$C:$C,MATCH("TOTAL Non-ENOUGH Revenue*",'Partner 12'!$A:$A,0)-1),15),0))</f>
        <v/>
      </c>
      <c r="J307" s="4" t="str">
        <f>IF($H307="","",IFERROR(INDEX('Partner 12'!$D$120:INDEX('Partner 12'!$D:$D,MATCH("TOTAL Non-ENOUGH Revenue*",'Partner 12'!$A:$A,0)-1),15),0))</f>
        <v/>
      </c>
      <c r="K307" s="4" t="str">
        <f>IF($H307="","",IFERROR(INDEX('Partner 12'!$E$120:INDEX('Partner 12'!$E:$E,MATCH("TOTAL Non-ENOUGH Revenue*",'Partner 12'!$A:$A,0)-1),15),0))</f>
        <v/>
      </c>
    </row>
    <row r="308" spans="8:11" ht="17" x14ac:dyDescent="0.2">
      <c r="H308" s="4" t="str">
        <f>IFERROR(INDEX('Partner 12'!$A$120:INDEX('Partner 12'!$A:$A,MATCH("TOTAL Non-ENOUGH Revenue*",'Partner 12'!$A:$A,0)-1),16),"")</f>
        <v/>
      </c>
      <c r="I308" s="4" t="str">
        <f>IF($H308="","",IFERROR(INDEX('Partner 12'!$C$120:INDEX('Partner 12'!$C:$C,MATCH("TOTAL Non-ENOUGH Revenue*",'Partner 12'!$A:$A,0)-1),16),0))</f>
        <v/>
      </c>
      <c r="J308" s="4" t="str">
        <f>IF($H308="","",IFERROR(INDEX('Partner 12'!$D$120:INDEX('Partner 12'!$D:$D,MATCH("TOTAL Non-ENOUGH Revenue*",'Partner 12'!$A:$A,0)-1),16),0))</f>
        <v/>
      </c>
      <c r="K308" s="4" t="str">
        <f>IF($H308="","",IFERROR(INDEX('Partner 12'!$E$120:INDEX('Partner 12'!$E:$E,MATCH("TOTAL Non-ENOUGH Revenue*",'Partner 12'!$A:$A,0)-1),16),0))</f>
        <v/>
      </c>
    </row>
    <row r="309" spans="8:11" ht="17" x14ac:dyDescent="0.2">
      <c r="H309" s="4" t="str">
        <f>IFERROR(INDEX('Partner 12'!$A$120:INDEX('Partner 12'!$A:$A,MATCH("TOTAL Non-ENOUGH Revenue*",'Partner 12'!$A:$A,0)-1),17),"")</f>
        <v/>
      </c>
      <c r="I309" s="4" t="str">
        <f>IF($H309="","",IFERROR(INDEX('Partner 12'!$C$120:INDEX('Partner 12'!$C:$C,MATCH("TOTAL Non-ENOUGH Revenue*",'Partner 12'!$A:$A,0)-1),17),0))</f>
        <v/>
      </c>
      <c r="J309" s="4" t="str">
        <f>IF($H309="","",IFERROR(INDEX('Partner 12'!$D$120:INDEX('Partner 12'!$D:$D,MATCH("TOTAL Non-ENOUGH Revenue*",'Partner 12'!$A:$A,0)-1),17),0))</f>
        <v/>
      </c>
      <c r="K309" s="4" t="str">
        <f>IF($H309="","",IFERROR(INDEX('Partner 12'!$E$120:INDEX('Partner 12'!$E:$E,MATCH("TOTAL Non-ENOUGH Revenue*",'Partner 12'!$A:$A,0)-1),17),0))</f>
        <v/>
      </c>
    </row>
    <row r="310" spans="8:11" ht="17" x14ac:dyDescent="0.2">
      <c r="H310" s="4" t="str">
        <f>IFERROR(INDEX('Partner 12'!$A$120:INDEX('Partner 12'!$A:$A,MATCH("TOTAL Non-ENOUGH Revenue*",'Partner 12'!$A:$A,0)-1),18),"")</f>
        <v/>
      </c>
      <c r="I310" s="4" t="str">
        <f>IF($H310="","",IFERROR(INDEX('Partner 12'!$C$120:INDEX('Partner 12'!$C:$C,MATCH("TOTAL Non-ENOUGH Revenue*",'Partner 12'!$A:$A,0)-1),18),0))</f>
        <v/>
      </c>
      <c r="J310" s="4" t="str">
        <f>IF($H310="","",IFERROR(INDEX('Partner 12'!$D$120:INDEX('Partner 12'!$D:$D,MATCH("TOTAL Non-ENOUGH Revenue*",'Partner 12'!$A:$A,0)-1),18),0))</f>
        <v/>
      </c>
      <c r="K310" s="4" t="str">
        <f>IF($H310="","",IFERROR(INDEX('Partner 12'!$E$120:INDEX('Partner 12'!$E:$E,MATCH("TOTAL Non-ENOUGH Revenue*",'Partner 12'!$A:$A,0)-1),18),0))</f>
        <v/>
      </c>
    </row>
    <row r="311" spans="8:11" ht="17" x14ac:dyDescent="0.2">
      <c r="H311" s="4" t="str">
        <f>IFERROR(INDEX('Partner 12'!$A$120:INDEX('Partner 12'!$A:$A,MATCH("TOTAL Non-ENOUGH Revenue*",'Partner 12'!$A:$A,0)-1),19),"")</f>
        <v/>
      </c>
      <c r="I311" s="4" t="str">
        <f>IF($H311="","",IFERROR(INDEX('Partner 12'!$C$120:INDEX('Partner 12'!$C:$C,MATCH("TOTAL Non-ENOUGH Revenue*",'Partner 12'!$A:$A,0)-1),19),0))</f>
        <v/>
      </c>
      <c r="J311" s="4" t="str">
        <f>IF($H311="","",IFERROR(INDEX('Partner 12'!$D$120:INDEX('Partner 12'!$D:$D,MATCH("TOTAL Non-ENOUGH Revenue*",'Partner 12'!$A:$A,0)-1),19),0))</f>
        <v/>
      </c>
      <c r="K311" s="4" t="str">
        <f>IF($H311="","",IFERROR(INDEX('Partner 12'!$E$120:INDEX('Partner 12'!$E:$E,MATCH("TOTAL Non-ENOUGH Revenue*",'Partner 12'!$A:$A,0)-1),19),0))</f>
        <v/>
      </c>
    </row>
    <row r="312" spans="8:11" ht="17" x14ac:dyDescent="0.2">
      <c r="H312" s="4" t="str">
        <f>IFERROR(INDEX('Partner 12'!$A$120:INDEX('Partner 12'!$A:$A,MATCH("TOTAL Non-ENOUGH Revenue*",'Partner 12'!$A:$A,0)-1),20),"")</f>
        <v/>
      </c>
      <c r="I312" s="4" t="str">
        <f>IF($H312="","",IFERROR(INDEX('Partner 12'!$C$120:INDEX('Partner 12'!$C:$C,MATCH("TOTAL Non-ENOUGH Revenue*",'Partner 12'!$A:$A,0)-1),20),0))</f>
        <v/>
      </c>
      <c r="J312" s="4" t="str">
        <f>IF($H312="","",IFERROR(INDEX('Partner 12'!$D$120:INDEX('Partner 12'!$D:$D,MATCH("TOTAL Non-ENOUGH Revenue*",'Partner 12'!$A:$A,0)-1),20),0))</f>
        <v/>
      </c>
      <c r="K312" s="4" t="str">
        <f>IF($H312="","",IFERROR(INDEX('Partner 12'!$E$120:INDEX('Partner 12'!$E:$E,MATCH("TOTAL Non-ENOUGH Revenue*",'Partner 12'!$A:$A,0)-1),20),0))</f>
        <v/>
      </c>
    </row>
    <row r="313" spans="8:11" ht="16" x14ac:dyDescent="0.2">
      <c r="H313" s="4">
        <f>IFERROR(INDEX('Partner 13'!$A$120:INDEX('Partner 13'!$A:$A,MATCH("TOTAL Non-ENOUGH Revenue*",'Partner 13'!$A:$A,0)-1),1),"")</f>
        <v>0</v>
      </c>
      <c r="I313" s="4">
        <f>IF($H313="","",IFERROR(INDEX('Partner 13'!$C$120:INDEX('Partner 13'!$C:$C,MATCH("TOTAL Non-ENOUGH Revenue*",'Partner 13'!$A:$A,0)-1),1),0))</f>
        <v>0</v>
      </c>
      <c r="J313" s="4">
        <f>IF($H313="","",IFERROR(INDEX('Partner 13'!$D$120:INDEX('Partner 13'!$D:$D,MATCH("TOTAL Non-ENOUGH Revenue*",'Partner 13'!$A:$A,0)-1),1),0))</f>
        <v>0</v>
      </c>
      <c r="K313" s="4">
        <f>IF($H313="","",IFERROR(INDEX('Partner 13'!$E$120:INDEX('Partner 13'!$E:$E,MATCH("TOTAL Non-ENOUGH Revenue*",'Partner 13'!$A:$A,0)-1),1),0))</f>
        <v>0</v>
      </c>
    </row>
    <row r="314" spans="8:11" ht="16" x14ac:dyDescent="0.2">
      <c r="H314" s="4">
        <f>IFERROR(INDEX('Partner 13'!$A$120:INDEX('Partner 13'!$A:$A,MATCH("TOTAL Non-ENOUGH Revenue*",'Partner 13'!$A:$A,0)-1),2),"")</f>
        <v>0</v>
      </c>
      <c r="I314" s="4">
        <f>IF($H314="","",IFERROR(INDEX('Partner 13'!$C$120:INDEX('Partner 13'!$C:$C,MATCH("TOTAL Non-ENOUGH Revenue*",'Partner 13'!$A:$A,0)-1),2),0))</f>
        <v>0</v>
      </c>
      <c r="J314" s="4">
        <f>IF($H314="","",IFERROR(INDEX('Partner 13'!$D$120:INDEX('Partner 13'!$D:$D,MATCH("TOTAL Non-ENOUGH Revenue*",'Partner 13'!$A:$A,0)-1),2),0))</f>
        <v>0</v>
      </c>
      <c r="K314" s="4">
        <f>IF($H314="","",IFERROR(INDEX('Partner 13'!$E$120:INDEX('Partner 13'!$E:$E,MATCH("TOTAL Non-ENOUGH Revenue*",'Partner 13'!$A:$A,0)-1),2),0))</f>
        <v>0</v>
      </c>
    </row>
    <row r="315" spans="8:11" ht="16" x14ac:dyDescent="0.2">
      <c r="H315" s="4">
        <f>IFERROR(INDEX('Partner 13'!$A$120:INDEX('Partner 13'!$A:$A,MATCH("TOTAL Non-ENOUGH Revenue*",'Partner 13'!$A:$A,0)-1),3),"")</f>
        <v>0</v>
      </c>
      <c r="I315" s="4">
        <f>IF($H315="","",IFERROR(INDEX('Partner 13'!$C$120:INDEX('Partner 13'!$C:$C,MATCH("TOTAL Non-ENOUGH Revenue*",'Partner 13'!$A:$A,0)-1),3),0))</f>
        <v>0</v>
      </c>
      <c r="J315" s="4">
        <f>IF($H315="","",IFERROR(INDEX('Partner 13'!$D$120:INDEX('Partner 13'!$D:$D,MATCH("TOTAL Non-ENOUGH Revenue*",'Partner 13'!$A:$A,0)-1),3),0))</f>
        <v>0</v>
      </c>
      <c r="K315" s="4">
        <f>IF($H315="","",IFERROR(INDEX('Partner 13'!$E$120:INDEX('Partner 13'!$E:$E,MATCH("TOTAL Non-ENOUGH Revenue*",'Partner 13'!$A:$A,0)-1),3),0))</f>
        <v>0</v>
      </c>
    </row>
    <row r="316" spans="8:11" ht="16" x14ac:dyDescent="0.2">
      <c r="H316" s="4">
        <f>IFERROR(INDEX('Partner 13'!$A$120:INDEX('Partner 13'!$A:$A,MATCH("TOTAL Non-ENOUGH Revenue*",'Partner 13'!$A:$A,0)-1),4),"")</f>
        <v>0</v>
      </c>
      <c r="I316" s="4">
        <f>IF($H316="","",IFERROR(INDEX('Partner 13'!$C$120:INDEX('Partner 13'!$C:$C,MATCH("TOTAL Non-ENOUGH Revenue*",'Partner 13'!$A:$A,0)-1),4),0))</f>
        <v>0</v>
      </c>
      <c r="J316" s="4">
        <f>IF($H316="","",IFERROR(INDEX('Partner 13'!$D$120:INDEX('Partner 13'!$D:$D,MATCH("TOTAL Non-ENOUGH Revenue*",'Partner 13'!$A:$A,0)-1),4),0))</f>
        <v>0</v>
      </c>
      <c r="K316" s="4">
        <f>IF($H316="","",IFERROR(INDEX('Partner 13'!$E$120:INDEX('Partner 13'!$E:$E,MATCH("TOTAL Non-ENOUGH Revenue*",'Partner 13'!$A:$A,0)-1),4),0))</f>
        <v>0</v>
      </c>
    </row>
    <row r="317" spans="8:11" ht="16" x14ac:dyDescent="0.2">
      <c r="H317" s="4">
        <f>IFERROR(INDEX('Partner 13'!$A$120:INDEX('Partner 13'!$A:$A,MATCH("TOTAL Non-ENOUGH Revenue*",'Partner 13'!$A:$A,0)-1),5),"")</f>
        <v>0</v>
      </c>
      <c r="I317" s="4">
        <f>IF($H317="","",IFERROR(INDEX('Partner 13'!$C$120:INDEX('Partner 13'!$C:$C,MATCH("TOTAL Non-ENOUGH Revenue*",'Partner 13'!$A:$A,0)-1),5),0))</f>
        <v>0</v>
      </c>
      <c r="J317" s="4">
        <f>IF($H317="","",IFERROR(INDEX('Partner 13'!$D$120:INDEX('Partner 13'!$D:$D,MATCH("TOTAL Non-ENOUGH Revenue*",'Partner 13'!$A:$A,0)-1),5),0))</f>
        <v>0</v>
      </c>
      <c r="K317" s="4">
        <f>IF($H317="","",IFERROR(INDEX('Partner 13'!$E$120:INDEX('Partner 13'!$E:$E,MATCH("TOTAL Non-ENOUGH Revenue*",'Partner 13'!$A:$A,0)-1),5),0))</f>
        <v>0</v>
      </c>
    </row>
    <row r="318" spans="8:11" ht="17" x14ac:dyDescent="0.2">
      <c r="H318" s="4" t="str">
        <f>IFERROR(INDEX('Partner 13'!$A$120:INDEX('Partner 13'!$A:$A,MATCH("TOTAL Non-ENOUGH Revenue*",'Partner 13'!$A:$A,0)-1),6),"")</f>
        <v/>
      </c>
      <c r="I318" s="4" t="str">
        <f>IF($H318="","",IFERROR(INDEX('Partner 13'!$C$120:INDEX('Partner 13'!$C:$C,MATCH("TOTAL Non-ENOUGH Revenue*",'Partner 13'!$A:$A,0)-1),6),0))</f>
        <v/>
      </c>
      <c r="J318" s="4" t="str">
        <f>IF($H318="","",IFERROR(INDEX('Partner 13'!$D$120:INDEX('Partner 13'!$D:$D,MATCH("TOTAL Non-ENOUGH Revenue*",'Partner 13'!$A:$A,0)-1),6),0))</f>
        <v/>
      </c>
      <c r="K318" s="4" t="str">
        <f>IF($H318="","",IFERROR(INDEX('Partner 13'!$E$120:INDEX('Partner 13'!$E:$E,MATCH("TOTAL Non-ENOUGH Revenue*",'Partner 13'!$A:$A,0)-1),6),0))</f>
        <v/>
      </c>
    </row>
    <row r="319" spans="8:11" ht="17" x14ac:dyDescent="0.2">
      <c r="H319" s="4" t="str">
        <f>IFERROR(INDEX('Partner 13'!$A$120:INDEX('Partner 13'!$A:$A,MATCH("TOTAL Non-ENOUGH Revenue*",'Partner 13'!$A:$A,0)-1),7),"")</f>
        <v/>
      </c>
      <c r="I319" s="4" t="str">
        <f>IF($H319="","",IFERROR(INDEX('Partner 13'!$C$120:INDEX('Partner 13'!$C:$C,MATCH("TOTAL Non-ENOUGH Revenue*",'Partner 13'!$A:$A,0)-1),7),0))</f>
        <v/>
      </c>
      <c r="J319" s="4" t="str">
        <f>IF($H319="","",IFERROR(INDEX('Partner 13'!$D$120:INDEX('Partner 13'!$D:$D,MATCH("TOTAL Non-ENOUGH Revenue*",'Partner 13'!$A:$A,0)-1),7),0))</f>
        <v/>
      </c>
      <c r="K319" s="4" t="str">
        <f>IF($H319="","",IFERROR(INDEX('Partner 13'!$E$120:INDEX('Partner 13'!$E:$E,MATCH("TOTAL Non-ENOUGH Revenue*",'Partner 13'!$A:$A,0)-1),7),0))</f>
        <v/>
      </c>
    </row>
    <row r="320" spans="8:11" ht="17" x14ac:dyDescent="0.2">
      <c r="H320" s="4" t="str">
        <f>IFERROR(INDEX('Partner 13'!$A$120:INDEX('Partner 13'!$A:$A,MATCH("TOTAL Non-ENOUGH Revenue*",'Partner 13'!$A:$A,0)-1),8),"")</f>
        <v/>
      </c>
      <c r="I320" s="4" t="str">
        <f>IF($H320="","",IFERROR(INDEX('Partner 13'!$C$120:INDEX('Partner 13'!$C:$C,MATCH("TOTAL Non-ENOUGH Revenue*",'Partner 13'!$A:$A,0)-1),8),0))</f>
        <v/>
      </c>
      <c r="J320" s="4" t="str">
        <f>IF($H320="","",IFERROR(INDEX('Partner 13'!$D$120:INDEX('Partner 13'!$D:$D,MATCH("TOTAL Non-ENOUGH Revenue*",'Partner 13'!$A:$A,0)-1),8),0))</f>
        <v/>
      </c>
      <c r="K320" s="4" t="str">
        <f>IF($H320="","",IFERROR(INDEX('Partner 13'!$E$120:INDEX('Partner 13'!$E:$E,MATCH("TOTAL Non-ENOUGH Revenue*",'Partner 13'!$A:$A,0)-1),8),0))</f>
        <v/>
      </c>
    </row>
    <row r="321" spans="8:11" ht="17" x14ac:dyDescent="0.2">
      <c r="H321" s="4" t="str">
        <f>IFERROR(INDEX('Partner 13'!$A$120:INDEX('Partner 13'!$A:$A,MATCH("TOTAL Non-ENOUGH Revenue*",'Partner 13'!$A:$A,0)-1),9),"")</f>
        <v/>
      </c>
      <c r="I321" s="4" t="str">
        <f>IF($H321="","",IFERROR(INDEX('Partner 13'!$C$120:INDEX('Partner 13'!$C:$C,MATCH("TOTAL Non-ENOUGH Revenue*",'Partner 13'!$A:$A,0)-1),9),0))</f>
        <v/>
      </c>
      <c r="J321" s="4" t="str">
        <f>IF($H321="","",IFERROR(INDEX('Partner 13'!$D$120:INDEX('Partner 13'!$D:$D,MATCH("TOTAL Non-ENOUGH Revenue*",'Partner 13'!$A:$A,0)-1),9),0))</f>
        <v/>
      </c>
      <c r="K321" s="4" t="str">
        <f>IF($H321="","",IFERROR(INDEX('Partner 13'!$E$120:INDEX('Partner 13'!$E:$E,MATCH("TOTAL Non-ENOUGH Revenue*",'Partner 13'!$A:$A,0)-1),9),0))</f>
        <v/>
      </c>
    </row>
    <row r="322" spans="8:11" ht="17" x14ac:dyDescent="0.2">
      <c r="H322" s="4" t="str">
        <f>IFERROR(INDEX('Partner 13'!$A$120:INDEX('Partner 13'!$A:$A,MATCH("TOTAL Non-ENOUGH Revenue*",'Partner 13'!$A:$A,0)-1),10),"")</f>
        <v/>
      </c>
      <c r="I322" s="4" t="str">
        <f>IF($H322="","",IFERROR(INDEX('Partner 13'!$C$120:INDEX('Partner 13'!$C:$C,MATCH("TOTAL Non-ENOUGH Revenue*",'Partner 13'!$A:$A,0)-1),10),0))</f>
        <v/>
      </c>
      <c r="J322" s="4" t="str">
        <f>IF($H322="","",IFERROR(INDEX('Partner 13'!$D$120:INDEX('Partner 13'!$D:$D,MATCH("TOTAL Non-ENOUGH Revenue*",'Partner 13'!$A:$A,0)-1),10),0))</f>
        <v/>
      </c>
      <c r="K322" s="4" t="str">
        <f>IF($H322="","",IFERROR(INDEX('Partner 13'!$E$120:INDEX('Partner 13'!$E:$E,MATCH("TOTAL Non-ENOUGH Revenue*",'Partner 13'!$A:$A,0)-1),10),0))</f>
        <v/>
      </c>
    </row>
    <row r="323" spans="8:11" ht="17" x14ac:dyDescent="0.2">
      <c r="H323" s="4" t="str">
        <f>IFERROR(INDEX('Partner 13'!$A$120:INDEX('Partner 13'!$A:$A,MATCH("TOTAL Non-ENOUGH Revenue*",'Partner 13'!$A:$A,0)-1),11),"")</f>
        <v/>
      </c>
      <c r="I323" s="4" t="str">
        <f>IF($H323="","",IFERROR(INDEX('Partner 13'!$C$120:INDEX('Partner 13'!$C:$C,MATCH("TOTAL Non-ENOUGH Revenue*",'Partner 13'!$A:$A,0)-1),11),0))</f>
        <v/>
      </c>
      <c r="J323" s="4" t="str">
        <f>IF($H323="","",IFERROR(INDEX('Partner 13'!$D$120:INDEX('Partner 13'!$D:$D,MATCH("TOTAL Non-ENOUGH Revenue*",'Partner 13'!$A:$A,0)-1),11),0))</f>
        <v/>
      </c>
      <c r="K323" s="4" t="str">
        <f>IF($H323="","",IFERROR(INDEX('Partner 13'!$E$120:INDEX('Partner 13'!$E:$E,MATCH("TOTAL Non-ENOUGH Revenue*",'Partner 13'!$A:$A,0)-1),11),0))</f>
        <v/>
      </c>
    </row>
    <row r="324" spans="8:11" ht="17" x14ac:dyDescent="0.2">
      <c r="H324" s="4" t="str">
        <f>IFERROR(INDEX('Partner 13'!$A$120:INDEX('Partner 13'!$A:$A,MATCH("TOTAL Non-ENOUGH Revenue*",'Partner 13'!$A:$A,0)-1),12),"")</f>
        <v/>
      </c>
      <c r="I324" s="4" t="str">
        <f>IF($H324="","",IFERROR(INDEX('Partner 13'!$C$120:INDEX('Partner 13'!$C:$C,MATCH("TOTAL Non-ENOUGH Revenue*",'Partner 13'!$A:$A,0)-1),12),0))</f>
        <v/>
      </c>
      <c r="J324" s="4" t="str">
        <f>IF($H324="","",IFERROR(INDEX('Partner 13'!$D$120:INDEX('Partner 13'!$D:$D,MATCH("TOTAL Non-ENOUGH Revenue*",'Partner 13'!$A:$A,0)-1),12),0))</f>
        <v/>
      </c>
      <c r="K324" s="4" t="str">
        <f>IF($H324="","",IFERROR(INDEX('Partner 13'!$E$120:INDEX('Partner 13'!$E:$E,MATCH("TOTAL Non-ENOUGH Revenue*",'Partner 13'!$A:$A,0)-1),12),0))</f>
        <v/>
      </c>
    </row>
    <row r="325" spans="8:11" ht="17" x14ac:dyDescent="0.2">
      <c r="H325" s="4" t="str">
        <f>IFERROR(INDEX('Partner 13'!$A$120:INDEX('Partner 13'!$A:$A,MATCH("TOTAL Non-ENOUGH Revenue*",'Partner 13'!$A:$A,0)-1),13),"")</f>
        <v/>
      </c>
      <c r="I325" s="4" t="str">
        <f>IF($H325="","",IFERROR(INDEX('Partner 13'!$C$120:INDEX('Partner 13'!$C:$C,MATCH("TOTAL Non-ENOUGH Revenue*",'Partner 13'!$A:$A,0)-1),13),0))</f>
        <v/>
      </c>
      <c r="J325" s="4" t="str">
        <f>IF($H325="","",IFERROR(INDEX('Partner 13'!$D$120:INDEX('Partner 13'!$D:$D,MATCH("TOTAL Non-ENOUGH Revenue*",'Partner 13'!$A:$A,0)-1),13),0))</f>
        <v/>
      </c>
      <c r="K325" s="4" t="str">
        <f>IF($H325="","",IFERROR(INDEX('Partner 13'!$E$120:INDEX('Partner 13'!$E:$E,MATCH("TOTAL Non-ENOUGH Revenue*",'Partner 13'!$A:$A,0)-1),13),0))</f>
        <v/>
      </c>
    </row>
    <row r="326" spans="8:11" ht="17" x14ac:dyDescent="0.2">
      <c r="H326" s="4" t="str">
        <f>IFERROR(INDEX('Partner 13'!$A$120:INDEX('Partner 13'!$A:$A,MATCH("TOTAL Non-ENOUGH Revenue*",'Partner 13'!$A:$A,0)-1),14),"")</f>
        <v/>
      </c>
      <c r="I326" s="4" t="str">
        <f>IF($H326="","",IFERROR(INDEX('Partner 13'!$C$120:INDEX('Partner 13'!$C:$C,MATCH("TOTAL Non-ENOUGH Revenue*",'Partner 13'!$A:$A,0)-1),14),0))</f>
        <v/>
      </c>
      <c r="J326" s="4" t="str">
        <f>IF($H326="","",IFERROR(INDEX('Partner 13'!$D$120:INDEX('Partner 13'!$D:$D,MATCH("TOTAL Non-ENOUGH Revenue*",'Partner 13'!$A:$A,0)-1),14),0))</f>
        <v/>
      </c>
      <c r="K326" s="4" t="str">
        <f>IF($H326="","",IFERROR(INDEX('Partner 13'!$E$120:INDEX('Partner 13'!$E:$E,MATCH("TOTAL Non-ENOUGH Revenue*",'Partner 13'!$A:$A,0)-1),14),0))</f>
        <v/>
      </c>
    </row>
    <row r="327" spans="8:11" ht="17" x14ac:dyDescent="0.2">
      <c r="H327" s="4" t="str">
        <f>IFERROR(INDEX('Partner 13'!$A$120:INDEX('Partner 13'!$A:$A,MATCH("TOTAL Non-ENOUGH Revenue*",'Partner 13'!$A:$A,0)-1),15),"")</f>
        <v/>
      </c>
      <c r="I327" s="4" t="str">
        <f>IF($H327="","",IFERROR(INDEX('Partner 13'!$C$120:INDEX('Partner 13'!$C:$C,MATCH("TOTAL Non-ENOUGH Revenue*",'Partner 13'!$A:$A,0)-1),15),0))</f>
        <v/>
      </c>
      <c r="J327" s="4" t="str">
        <f>IF($H327="","",IFERROR(INDEX('Partner 13'!$D$120:INDEX('Partner 13'!$D:$D,MATCH("TOTAL Non-ENOUGH Revenue*",'Partner 13'!$A:$A,0)-1),15),0))</f>
        <v/>
      </c>
      <c r="K327" s="4" t="str">
        <f>IF($H327="","",IFERROR(INDEX('Partner 13'!$E$120:INDEX('Partner 13'!$E:$E,MATCH("TOTAL Non-ENOUGH Revenue*",'Partner 13'!$A:$A,0)-1),15),0))</f>
        <v/>
      </c>
    </row>
    <row r="328" spans="8:11" ht="17" x14ac:dyDescent="0.2">
      <c r="H328" s="4" t="str">
        <f>IFERROR(INDEX('Partner 13'!$A$120:INDEX('Partner 13'!$A:$A,MATCH("TOTAL Non-ENOUGH Revenue*",'Partner 13'!$A:$A,0)-1),16),"")</f>
        <v/>
      </c>
      <c r="I328" s="4" t="str">
        <f>IF($H328="","",IFERROR(INDEX('Partner 13'!$C$120:INDEX('Partner 13'!$C:$C,MATCH("TOTAL Non-ENOUGH Revenue*",'Partner 13'!$A:$A,0)-1),16),0))</f>
        <v/>
      </c>
      <c r="J328" s="4" t="str">
        <f>IF($H328="","",IFERROR(INDEX('Partner 13'!$D$120:INDEX('Partner 13'!$D:$D,MATCH("TOTAL Non-ENOUGH Revenue*",'Partner 13'!$A:$A,0)-1),16),0))</f>
        <v/>
      </c>
      <c r="K328" s="4" t="str">
        <f>IF($H328="","",IFERROR(INDEX('Partner 13'!$E$120:INDEX('Partner 13'!$E:$E,MATCH("TOTAL Non-ENOUGH Revenue*",'Partner 13'!$A:$A,0)-1),16),0))</f>
        <v/>
      </c>
    </row>
    <row r="329" spans="8:11" ht="17" x14ac:dyDescent="0.2">
      <c r="H329" s="4" t="str">
        <f>IFERROR(INDEX('Partner 13'!$A$120:INDEX('Partner 13'!$A:$A,MATCH("TOTAL Non-ENOUGH Revenue*",'Partner 13'!$A:$A,0)-1),17),"")</f>
        <v/>
      </c>
      <c r="I329" s="4" t="str">
        <f>IF($H329="","",IFERROR(INDEX('Partner 13'!$C$120:INDEX('Partner 13'!$C:$C,MATCH("TOTAL Non-ENOUGH Revenue*",'Partner 13'!$A:$A,0)-1),17),0))</f>
        <v/>
      </c>
      <c r="J329" s="4" t="str">
        <f>IF($H329="","",IFERROR(INDEX('Partner 13'!$D$120:INDEX('Partner 13'!$D:$D,MATCH("TOTAL Non-ENOUGH Revenue*",'Partner 13'!$A:$A,0)-1),17),0))</f>
        <v/>
      </c>
      <c r="K329" s="4" t="str">
        <f>IF($H329="","",IFERROR(INDEX('Partner 13'!$E$120:INDEX('Partner 13'!$E:$E,MATCH("TOTAL Non-ENOUGH Revenue*",'Partner 13'!$A:$A,0)-1),17),0))</f>
        <v/>
      </c>
    </row>
    <row r="330" spans="8:11" ht="17" x14ac:dyDescent="0.2">
      <c r="H330" s="4" t="str">
        <f>IFERROR(INDEX('Partner 13'!$A$120:INDEX('Partner 13'!$A:$A,MATCH("TOTAL Non-ENOUGH Revenue*",'Partner 13'!$A:$A,0)-1),18),"")</f>
        <v/>
      </c>
      <c r="I330" s="4" t="str">
        <f>IF($H330="","",IFERROR(INDEX('Partner 13'!$C$120:INDEX('Partner 13'!$C:$C,MATCH("TOTAL Non-ENOUGH Revenue*",'Partner 13'!$A:$A,0)-1),18),0))</f>
        <v/>
      </c>
      <c r="J330" s="4" t="str">
        <f>IF($H330="","",IFERROR(INDEX('Partner 13'!$D$120:INDEX('Partner 13'!$D:$D,MATCH("TOTAL Non-ENOUGH Revenue*",'Partner 13'!$A:$A,0)-1),18),0))</f>
        <v/>
      </c>
      <c r="K330" s="4" t="str">
        <f>IF($H330="","",IFERROR(INDEX('Partner 13'!$E$120:INDEX('Partner 13'!$E:$E,MATCH("TOTAL Non-ENOUGH Revenue*",'Partner 13'!$A:$A,0)-1),18),0))</f>
        <v/>
      </c>
    </row>
    <row r="331" spans="8:11" ht="17" x14ac:dyDescent="0.2">
      <c r="H331" s="4" t="str">
        <f>IFERROR(INDEX('Partner 13'!$A$120:INDEX('Partner 13'!$A:$A,MATCH("TOTAL Non-ENOUGH Revenue*",'Partner 13'!$A:$A,0)-1),19),"")</f>
        <v/>
      </c>
      <c r="I331" s="4" t="str">
        <f>IF($H331="","",IFERROR(INDEX('Partner 13'!$C$120:INDEX('Partner 13'!$C:$C,MATCH("TOTAL Non-ENOUGH Revenue*",'Partner 13'!$A:$A,0)-1),19),0))</f>
        <v/>
      </c>
      <c r="J331" s="4" t="str">
        <f>IF($H331="","",IFERROR(INDEX('Partner 13'!$D$120:INDEX('Partner 13'!$D:$D,MATCH("TOTAL Non-ENOUGH Revenue*",'Partner 13'!$A:$A,0)-1),19),0))</f>
        <v/>
      </c>
      <c r="K331" s="4" t="str">
        <f>IF($H331="","",IFERROR(INDEX('Partner 13'!$E$120:INDEX('Partner 13'!$E:$E,MATCH("TOTAL Non-ENOUGH Revenue*",'Partner 13'!$A:$A,0)-1),19),0))</f>
        <v/>
      </c>
    </row>
    <row r="332" spans="8:11" ht="17" x14ac:dyDescent="0.2">
      <c r="H332" s="4" t="str">
        <f>IFERROR(INDEX('Partner 13'!$A$120:INDEX('Partner 13'!$A:$A,MATCH("TOTAL Non-ENOUGH Revenue*",'Partner 13'!$A:$A,0)-1),20),"")</f>
        <v/>
      </c>
      <c r="I332" s="4" t="str">
        <f>IF($H332="","",IFERROR(INDEX('Partner 13'!$C$120:INDEX('Partner 13'!$C:$C,MATCH("TOTAL Non-ENOUGH Revenue*",'Partner 13'!$A:$A,0)-1),20),0))</f>
        <v/>
      </c>
      <c r="J332" s="4" t="str">
        <f>IF($H332="","",IFERROR(INDEX('Partner 13'!$D$120:INDEX('Partner 13'!$D:$D,MATCH("TOTAL Non-ENOUGH Revenue*",'Partner 13'!$A:$A,0)-1),20),0))</f>
        <v/>
      </c>
      <c r="K332" s="4" t="str">
        <f>IF($H332="","",IFERROR(INDEX('Partner 13'!$E$120:INDEX('Partner 13'!$E:$E,MATCH("TOTAL Non-ENOUGH Revenue*",'Partner 13'!$A:$A,0)-1),20),0))</f>
        <v/>
      </c>
    </row>
    <row r="333" spans="8:11" ht="16" x14ac:dyDescent="0.2">
      <c r="H333" s="4">
        <f>IFERROR(INDEX('Partner 14'!$A$120:INDEX('Partner 14'!$A:$A,MATCH("TOTAL Non-ENOUGH Revenue*",'Partner 14'!$A:$A,0)-1),1),"")</f>
        <v>0</v>
      </c>
      <c r="I333" s="4">
        <f>IF($H333="","",IFERROR(INDEX('Partner 14'!$C$120:INDEX('Partner 14'!$C:$C,MATCH("TOTAL Non-ENOUGH Revenue*",'Partner 14'!$A:$A,0)-1),1),0))</f>
        <v>0</v>
      </c>
      <c r="J333" s="4">
        <f>IF($H333="","",IFERROR(INDEX('Partner 14'!$D$120:INDEX('Partner 14'!$D:$D,MATCH("TOTAL Non-ENOUGH Revenue*",'Partner 14'!$A:$A,0)-1),1),0))</f>
        <v>0</v>
      </c>
      <c r="K333" s="4">
        <f>IF($H333="","",IFERROR(INDEX('Partner 14'!$E$120:INDEX('Partner 14'!$E:$E,MATCH("TOTAL Non-ENOUGH Revenue*",'Partner 14'!$A:$A,0)-1),1),0))</f>
        <v>0</v>
      </c>
    </row>
    <row r="334" spans="8:11" ht="16" x14ac:dyDescent="0.2">
      <c r="H334" s="4">
        <f>IFERROR(INDEX('Partner 14'!$A$120:INDEX('Partner 14'!$A:$A,MATCH("TOTAL Non-ENOUGH Revenue*",'Partner 14'!$A:$A,0)-1),2),"")</f>
        <v>0</v>
      </c>
      <c r="I334" s="4">
        <f>IF($H334="","",IFERROR(INDEX('Partner 14'!$C$120:INDEX('Partner 14'!$C:$C,MATCH("TOTAL Non-ENOUGH Revenue*",'Partner 14'!$A:$A,0)-1),2),0))</f>
        <v>0</v>
      </c>
      <c r="J334" s="4">
        <f>IF($H334="","",IFERROR(INDEX('Partner 14'!$D$120:INDEX('Partner 14'!$D:$D,MATCH("TOTAL Non-ENOUGH Revenue*",'Partner 14'!$A:$A,0)-1),2),0))</f>
        <v>0</v>
      </c>
      <c r="K334" s="4">
        <f>IF($H334="","",IFERROR(INDEX('Partner 14'!$E$120:INDEX('Partner 14'!$E:$E,MATCH("TOTAL Non-ENOUGH Revenue*",'Partner 14'!$A:$A,0)-1),2),0))</f>
        <v>0</v>
      </c>
    </row>
    <row r="335" spans="8:11" ht="16" x14ac:dyDescent="0.2">
      <c r="H335" s="4">
        <f>IFERROR(INDEX('Partner 14'!$A$120:INDEX('Partner 14'!$A:$A,MATCH("TOTAL Non-ENOUGH Revenue*",'Partner 14'!$A:$A,0)-1),3),"")</f>
        <v>0</v>
      </c>
      <c r="I335" s="4">
        <f>IF($H335="","",IFERROR(INDEX('Partner 14'!$C$120:INDEX('Partner 14'!$C:$C,MATCH("TOTAL Non-ENOUGH Revenue*",'Partner 14'!$A:$A,0)-1),3),0))</f>
        <v>0</v>
      </c>
      <c r="J335" s="4">
        <f>IF($H335="","",IFERROR(INDEX('Partner 14'!$D$120:INDEX('Partner 14'!$D:$D,MATCH("TOTAL Non-ENOUGH Revenue*",'Partner 14'!$A:$A,0)-1),3),0))</f>
        <v>0</v>
      </c>
      <c r="K335" s="4">
        <f>IF($H335="","",IFERROR(INDEX('Partner 14'!$E$120:INDEX('Partner 14'!$E:$E,MATCH("TOTAL Non-ENOUGH Revenue*",'Partner 14'!$A:$A,0)-1),3),0))</f>
        <v>0</v>
      </c>
    </row>
    <row r="336" spans="8:11" ht="16" x14ac:dyDescent="0.2">
      <c r="H336" s="4">
        <f>IFERROR(INDEX('Partner 14'!$A$120:INDEX('Partner 14'!$A:$A,MATCH("TOTAL Non-ENOUGH Revenue*",'Partner 14'!$A:$A,0)-1),4),"")</f>
        <v>0</v>
      </c>
      <c r="I336" s="4">
        <f>IF($H336="","",IFERROR(INDEX('Partner 14'!$C$120:INDEX('Partner 14'!$C:$C,MATCH("TOTAL Non-ENOUGH Revenue*",'Partner 14'!$A:$A,0)-1),4),0))</f>
        <v>0</v>
      </c>
      <c r="J336" s="4">
        <f>IF($H336="","",IFERROR(INDEX('Partner 14'!$D$120:INDEX('Partner 14'!$D:$D,MATCH("TOTAL Non-ENOUGH Revenue*",'Partner 14'!$A:$A,0)-1),4),0))</f>
        <v>0</v>
      </c>
      <c r="K336" s="4">
        <f>IF($H336="","",IFERROR(INDEX('Partner 14'!$E$120:INDEX('Partner 14'!$E:$E,MATCH("TOTAL Non-ENOUGH Revenue*",'Partner 14'!$A:$A,0)-1),4),0))</f>
        <v>0</v>
      </c>
    </row>
    <row r="337" spans="8:11" ht="16" x14ac:dyDescent="0.2">
      <c r="H337" s="4">
        <f>IFERROR(INDEX('Partner 14'!$A$120:INDEX('Partner 14'!$A:$A,MATCH("TOTAL Non-ENOUGH Revenue*",'Partner 14'!$A:$A,0)-1),5),"")</f>
        <v>0</v>
      </c>
      <c r="I337" s="4">
        <f>IF($H337="","",IFERROR(INDEX('Partner 14'!$C$120:INDEX('Partner 14'!$C:$C,MATCH("TOTAL Non-ENOUGH Revenue*",'Partner 14'!$A:$A,0)-1),5),0))</f>
        <v>0</v>
      </c>
      <c r="J337" s="4">
        <f>IF($H337="","",IFERROR(INDEX('Partner 14'!$D$120:INDEX('Partner 14'!$D:$D,MATCH("TOTAL Non-ENOUGH Revenue*",'Partner 14'!$A:$A,0)-1),5),0))</f>
        <v>0</v>
      </c>
      <c r="K337" s="4">
        <f>IF($H337="","",IFERROR(INDEX('Partner 14'!$E$120:INDEX('Partner 14'!$E:$E,MATCH("TOTAL Non-ENOUGH Revenue*",'Partner 14'!$A:$A,0)-1),5),0))</f>
        <v>0</v>
      </c>
    </row>
    <row r="338" spans="8:11" ht="17" x14ac:dyDescent="0.2">
      <c r="H338" s="4" t="str">
        <f>IFERROR(INDEX('Partner 14'!$A$120:INDEX('Partner 14'!$A:$A,MATCH("TOTAL Non-ENOUGH Revenue*",'Partner 14'!$A:$A,0)-1),6),"")</f>
        <v/>
      </c>
      <c r="I338" s="4" t="str">
        <f>IF($H338="","",IFERROR(INDEX('Partner 14'!$C$120:INDEX('Partner 14'!$C:$C,MATCH("TOTAL Non-ENOUGH Revenue*",'Partner 14'!$A:$A,0)-1),6),0))</f>
        <v/>
      </c>
      <c r="J338" s="4" t="str">
        <f>IF($H338="","",IFERROR(INDEX('Partner 14'!$D$120:INDEX('Partner 14'!$D:$D,MATCH("TOTAL Non-ENOUGH Revenue*",'Partner 14'!$A:$A,0)-1),6),0))</f>
        <v/>
      </c>
      <c r="K338" s="4" t="str">
        <f>IF($H338="","",IFERROR(INDEX('Partner 14'!$E$120:INDEX('Partner 14'!$E:$E,MATCH("TOTAL Non-ENOUGH Revenue*",'Partner 14'!$A:$A,0)-1),6),0))</f>
        <v/>
      </c>
    </row>
    <row r="339" spans="8:11" ht="17" x14ac:dyDescent="0.2">
      <c r="H339" s="4" t="str">
        <f>IFERROR(INDEX('Partner 14'!$A$120:INDEX('Partner 14'!$A:$A,MATCH("TOTAL Non-ENOUGH Revenue*",'Partner 14'!$A:$A,0)-1),7),"")</f>
        <v/>
      </c>
      <c r="I339" s="4" t="str">
        <f>IF($H339="","",IFERROR(INDEX('Partner 14'!$C$120:INDEX('Partner 14'!$C:$C,MATCH("TOTAL Non-ENOUGH Revenue*",'Partner 14'!$A:$A,0)-1),7),0))</f>
        <v/>
      </c>
      <c r="J339" s="4" t="str">
        <f>IF($H339="","",IFERROR(INDEX('Partner 14'!$D$120:INDEX('Partner 14'!$D:$D,MATCH("TOTAL Non-ENOUGH Revenue*",'Partner 14'!$A:$A,0)-1),7),0))</f>
        <v/>
      </c>
      <c r="K339" s="4" t="str">
        <f>IF($H339="","",IFERROR(INDEX('Partner 14'!$E$120:INDEX('Partner 14'!$E:$E,MATCH("TOTAL Non-ENOUGH Revenue*",'Partner 14'!$A:$A,0)-1),7),0))</f>
        <v/>
      </c>
    </row>
    <row r="340" spans="8:11" ht="17" x14ac:dyDescent="0.2">
      <c r="H340" s="4" t="str">
        <f>IFERROR(INDEX('Partner 14'!$A$120:INDEX('Partner 14'!$A:$A,MATCH("TOTAL Non-ENOUGH Revenue*",'Partner 14'!$A:$A,0)-1),8),"")</f>
        <v/>
      </c>
      <c r="I340" s="4" t="str">
        <f>IF($H340="","",IFERROR(INDEX('Partner 14'!$C$120:INDEX('Partner 14'!$C:$C,MATCH("TOTAL Non-ENOUGH Revenue*",'Partner 14'!$A:$A,0)-1),8),0))</f>
        <v/>
      </c>
      <c r="J340" s="4" t="str">
        <f>IF($H340="","",IFERROR(INDEX('Partner 14'!$D$120:INDEX('Partner 14'!$D:$D,MATCH("TOTAL Non-ENOUGH Revenue*",'Partner 14'!$A:$A,0)-1),8),0))</f>
        <v/>
      </c>
      <c r="K340" s="4" t="str">
        <f>IF($H340="","",IFERROR(INDEX('Partner 14'!$E$120:INDEX('Partner 14'!$E:$E,MATCH("TOTAL Non-ENOUGH Revenue*",'Partner 14'!$A:$A,0)-1),8),0))</f>
        <v/>
      </c>
    </row>
    <row r="341" spans="8:11" ht="17" x14ac:dyDescent="0.2">
      <c r="H341" s="4" t="str">
        <f>IFERROR(INDEX('Partner 14'!$A$120:INDEX('Partner 14'!$A:$A,MATCH("TOTAL Non-ENOUGH Revenue*",'Partner 14'!$A:$A,0)-1),9),"")</f>
        <v/>
      </c>
      <c r="I341" s="4" t="str">
        <f>IF($H341="","",IFERROR(INDEX('Partner 14'!$C$120:INDEX('Partner 14'!$C:$C,MATCH("TOTAL Non-ENOUGH Revenue*",'Partner 14'!$A:$A,0)-1),9),0))</f>
        <v/>
      </c>
      <c r="J341" s="4" t="str">
        <f>IF($H341="","",IFERROR(INDEX('Partner 14'!$D$120:INDEX('Partner 14'!$D:$D,MATCH("TOTAL Non-ENOUGH Revenue*",'Partner 14'!$A:$A,0)-1),9),0))</f>
        <v/>
      </c>
      <c r="K341" s="4" t="str">
        <f>IF($H341="","",IFERROR(INDEX('Partner 14'!$E$120:INDEX('Partner 14'!$E:$E,MATCH("TOTAL Non-ENOUGH Revenue*",'Partner 14'!$A:$A,0)-1),9),0))</f>
        <v/>
      </c>
    </row>
    <row r="342" spans="8:11" ht="17" x14ac:dyDescent="0.2">
      <c r="H342" s="4" t="str">
        <f>IFERROR(INDEX('Partner 14'!$A$120:INDEX('Partner 14'!$A:$A,MATCH("TOTAL Non-ENOUGH Revenue*",'Partner 14'!$A:$A,0)-1),10),"")</f>
        <v/>
      </c>
      <c r="I342" s="4" t="str">
        <f>IF($H342="","",IFERROR(INDEX('Partner 14'!$C$120:INDEX('Partner 14'!$C:$C,MATCH("TOTAL Non-ENOUGH Revenue*",'Partner 14'!$A:$A,0)-1),10),0))</f>
        <v/>
      </c>
      <c r="J342" s="4" t="str">
        <f>IF($H342="","",IFERROR(INDEX('Partner 14'!$D$120:INDEX('Partner 14'!$D:$D,MATCH("TOTAL Non-ENOUGH Revenue*",'Partner 14'!$A:$A,0)-1),10),0))</f>
        <v/>
      </c>
      <c r="K342" s="4" t="str">
        <f>IF($H342="","",IFERROR(INDEX('Partner 14'!$E$120:INDEX('Partner 14'!$E:$E,MATCH("TOTAL Non-ENOUGH Revenue*",'Partner 14'!$A:$A,0)-1),10),0))</f>
        <v/>
      </c>
    </row>
    <row r="343" spans="8:11" ht="17" x14ac:dyDescent="0.2">
      <c r="H343" s="4" t="str">
        <f>IFERROR(INDEX('Partner 14'!$A$120:INDEX('Partner 14'!$A:$A,MATCH("TOTAL Non-ENOUGH Revenue*",'Partner 14'!$A:$A,0)-1),11),"")</f>
        <v/>
      </c>
      <c r="I343" s="4" t="str">
        <f>IF($H343="","",IFERROR(INDEX('Partner 14'!$C$120:INDEX('Partner 14'!$C:$C,MATCH("TOTAL Non-ENOUGH Revenue*",'Partner 14'!$A:$A,0)-1),11),0))</f>
        <v/>
      </c>
      <c r="J343" s="4" t="str">
        <f>IF($H343="","",IFERROR(INDEX('Partner 14'!$D$120:INDEX('Partner 14'!$D:$D,MATCH("TOTAL Non-ENOUGH Revenue*",'Partner 14'!$A:$A,0)-1),11),0))</f>
        <v/>
      </c>
      <c r="K343" s="4" t="str">
        <f>IF($H343="","",IFERROR(INDEX('Partner 14'!$E$120:INDEX('Partner 14'!$E:$E,MATCH("TOTAL Non-ENOUGH Revenue*",'Partner 14'!$A:$A,0)-1),11),0))</f>
        <v/>
      </c>
    </row>
    <row r="344" spans="8:11" ht="17" x14ac:dyDescent="0.2">
      <c r="H344" s="4" t="str">
        <f>IFERROR(INDEX('Partner 14'!$A$120:INDEX('Partner 14'!$A:$A,MATCH("TOTAL Non-ENOUGH Revenue*",'Partner 14'!$A:$A,0)-1),12),"")</f>
        <v/>
      </c>
      <c r="I344" s="4" t="str">
        <f>IF($H344="","",IFERROR(INDEX('Partner 14'!$C$120:INDEX('Partner 14'!$C:$C,MATCH("TOTAL Non-ENOUGH Revenue*",'Partner 14'!$A:$A,0)-1),12),0))</f>
        <v/>
      </c>
      <c r="J344" s="4" t="str">
        <f>IF($H344="","",IFERROR(INDEX('Partner 14'!$D$120:INDEX('Partner 14'!$D:$D,MATCH("TOTAL Non-ENOUGH Revenue*",'Partner 14'!$A:$A,0)-1),12),0))</f>
        <v/>
      </c>
      <c r="K344" s="4" t="str">
        <f>IF($H344="","",IFERROR(INDEX('Partner 14'!$E$120:INDEX('Partner 14'!$E:$E,MATCH("TOTAL Non-ENOUGH Revenue*",'Partner 14'!$A:$A,0)-1),12),0))</f>
        <v/>
      </c>
    </row>
    <row r="345" spans="8:11" ht="17" x14ac:dyDescent="0.2">
      <c r="H345" s="4" t="str">
        <f>IFERROR(INDEX('Partner 14'!$A$120:INDEX('Partner 14'!$A:$A,MATCH("TOTAL Non-ENOUGH Revenue*",'Partner 14'!$A:$A,0)-1),13),"")</f>
        <v/>
      </c>
      <c r="I345" s="4" t="str">
        <f>IF($H345="","",IFERROR(INDEX('Partner 14'!$C$120:INDEX('Partner 14'!$C:$C,MATCH("TOTAL Non-ENOUGH Revenue*",'Partner 14'!$A:$A,0)-1),13),0))</f>
        <v/>
      </c>
      <c r="J345" s="4" t="str">
        <f>IF($H345="","",IFERROR(INDEX('Partner 14'!$D$120:INDEX('Partner 14'!$D:$D,MATCH("TOTAL Non-ENOUGH Revenue*",'Partner 14'!$A:$A,0)-1),13),0))</f>
        <v/>
      </c>
      <c r="K345" s="4" t="str">
        <f>IF($H345="","",IFERROR(INDEX('Partner 14'!$E$120:INDEX('Partner 14'!$E:$E,MATCH("TOTAL Non-ENOUGH Revenue*",'Partner 14'!$A:$A,0)-1),13),0))</f>
        <v/>
      </c>
    </row>
    <row r="346" spans="8:11" ht="17" x14ac:dyDescent="0.2">
      <c r="H346" s="4" t="str">
        <f>IFERROR(INDEX('Partner 14'!$A$120:INDEX('Partner 14'!$A:$A,MATCH("TOTAL Non-ENOUGH Revenue*",'Partner 14'!$A:$A,0)-1),14),"")</f>
        <v/>
      </c>
      <c r="I346" s="4" t="str">
        <f>IF($H346="","",IFERROR(INDEX('Partner 14'!$C$120:INDEX('Partner 14'!$C:$C,MATCH("TOTAL Non-ENOUGH Revenue*",'Partner 14'!$A:$A,0)-1),14),0))</f>
        <v/>
      </c>
      <c r="J346" s="4" t="str">
        <f>IF($H346="","",IFERROR(INDEX('Partner 14'!$D$120:INDEX('Partner 14'!$D:$D,MATCH("TOTAL Non-ENOUGH Revenue*",'Partner 14'!$A:$A,0)-1),14),0))</f>
        <v/>
      </c>
      <c r="K346" s="4" t="str">
        <f>IF($H346="","",IFERROR(INDEX('Partner 14'!$E$120:INDEX('Partner 14'!$E:$E,MATCH("TOTAL Non-ENOUGH Revenue*",'Partner 14'!$A:$A,0)-1),14),0))</f>
        <v/>
      </c>
    </row>
    <row r="347" spans="8:11" ht="17" x14ac:dyDescent="0.2">
      <c r="H347" s="4" t="str">
        <f>IFERROR(INDEX('Partner 14'!$A$120:INDEX('Partner 14'!$A:$A,MATCH("TOTAL Non-ENOUGH Revenue*",'Partner 14'!$A:$A,0)-1),15),"")</f>
        <v/>
      </c>
      <c r="I347" s="4" t="str">
        <f>IF($H347="","",IFERROR(INDEX('Partner 14'!$C$120:INDEX('Partner 14'!$C:$C,MATCH("TOTAL Non-ENOUGH Revenue*",'Partner 14'!$A:$A,0)-1),15),0))</f>
        <v/>
      </c>
      <c r="J347" s="4" t="str">
        <f>IF($H347="","",IFERROR(INDEX('Partner 14'!$D$120:INDEX('Partner 14'!$D:$D,MATCH("TOTAL Non-ENOUGH Revenue*",'Partner 14'!$A:$A,0)-1),15),0))</f>
        <v/>
      </c>
      <c r="K347" s="4" t="str">
        <f>IF($H347="","",IFERROR(INDEX('Partner 14'!$E$120:INDEX('Partner 14'!$E:$E,MATCH("TOTAL Non-ENOUGH Revenue*",'Partner 14'!$A:$A,0)-1),15),0))</f>
        <v/>
      </c>
    </row>
    <row r="348" spans="8:11" ht="17" x14ac:dyDescent="0.2">
      <c r="H348" s="4" t="str">
        <f>IFERROR(INDEX('Partner 14'!$A$120:INDEX('Partner 14'!$A:$A,MATCH("TOTAL Non-ENOUGH Revenue*",'Partner 14'!$A:$A,0)-1),16),"")</f>
        <v/>
      </c>
      <c r="I348" s="4" t="str">
        <f>IF($H348="","",IFERROR(INDEX('Partner 14'!$C$120:INDEX('Partner 14'!$C:$C,MATCH("TOTAL Non-ENOUGH Revenue*",'Partner 14'!$A:$A,0)-1),16),0))</f>
        <v/>
      </c>
      <c r="J348" s="4" t="str">
        <f>IF($H348="","",IFERROR(INDEX('Partner 14'!$D$120:INDEX('Partner 14'!$D:$D,MATCH("TOTAL Non-ENOUGH Revenue*",'Partner 14'!$A:$A,0)-1),16),0))</f>
        <v/>
      </c>
      <c r="K348" s="4" t="str">
        <f>IF($H348="","",IFERROR(INDEX('Partner 14'!$E$120:INDEX('Partner 14'!$E:$E,MATCH("TOTAL Non-ENOUGH Revenue*",'Partner 14'!$A:$A,0)-1),16),0))</f>
        <v/>
      </c>
    </row>
    <row r="349" spans="8:11" ht="17" x14ac:dyDescent="0.2">
      <c r="H349" s="4" t="str">
        <f>IFERROR(INDEX('Partner 14'!$A$120:INDEX('Partner 14'!$A:$A,MATCH("TOTAL Non-ENOUGH Revenue*",'Partner 14'!$A:$A,0)-1),17),"")</f>
        <v/>
      </c>
      <c r="I349" s="4" t="str">
        <f>IF($H349="","",IFERROR(INDEX('Partner 14'!$C$120:INDEX('Partner 14'!$C:$C,MATCH("TOTAL Non-ENOUGH Revenue*",'Partner 14'!$A:$A,0)-1),17),0))</f>
        <v/>
      </c>
      <c r="J349" s="4" t="str">
        <f>IF($H349="","",IFERROR(INDEX('Partner 14'!$D$120:INDEX('Partner 14'!$D:$D,MATCH("TOTAL Non-ENOUGH Revenue*",'Partner 14'!$A:$A,0)-1),17),0))</f>
        <v/>
      </c>
      <c r="K349" s="4" t="str">
        <f>IF($H349="","",IFERROR(INDEX('Partner 14'!$E$120:INDEX('Partner 14'!$E:$E,MATCH("TOTAL Non-ENOUGH Revenue*",'Partner 14'!$A:$A,0)-1),17),0))</f>
        <v/>
      </c>
    </row>
    <row r="350" spans="8:11" ht="17" x14ac:dyDescent="0.2">
      <c r="H350" s="4" t="str">
        <f>IFERROR(INDEX('Partner 14'!$A$120:INDEX('Partner 14'!$A:$A,MATCH("TOTAL Non-ENOUGH Revenue*",'Partner 14'!$A:$A,0)-1),18),"")</f>
        <v/>
      </c>
      <c r="I350" s="4" t="str">
        <f>IF($H350="","",IFERROR(INDEX('Partner 14'!$C$120:INDEX('Partner 14'!$C:$C,MATCH("TOTAL Non-ENOUGH Revenue*",'Partner 14'!$A:$A,0)-1),18),0))</f>
        <v/>
      </c>
      <c r="J350" s="4" t="str">
        <f>IF($H350="","",IFERROR(INDEX('Partner 14'!$D$120:INDEX('Partner 14'!$D:$D,MATCH("TOTAL Non-ENOUGH Revenue*",'Partner 14'!$A:$A,0)-1),18),0))</f>
        <v/>
      </c>
      <c r="K350" s="4" t="str">
        <f>IF($H350="","",IFERROR(INDEX('Partner 14'!$E$120:INDEX('Partner 14'!$E:$E,MATCH("TOTAL Non-ENOUGH Revenue*",'Partner 14'!$A:$A,0)-1),18),0))</f>
        <v/>
      </c>
    </row>
    <row r="351" spans="8:11" ht="17" x14ac:dyDescent="0.2">
      <c r="H351" s="4" t="str">
        <f>IFERROR(INDEX('Partner 14'!$A$120:INDEX('Partner 14'!$A:$A,MATCH("TOTAL Non-ENOUGH Revenue*",'Partner 14'!$A:$A,0)-1),19),"")</f>
        <v/>
      </c>
      <c r="I351" s="4" t="str">
        <f>IF($H351="","",IFERROR(INDEX('Partner 14'!$C$120:INDEX('Partner 14'!$C:$C,MATCH("TOTAL Non-ENOUGH Revenue*",'Partner 14'!$A:$A,0)-1),19),0))</f>
        <v/>
      </c>
      <c r="J351" s="4" t="str">
        <f>IF($H351="","",IFERROR(INDEX('Partner 14'!$D$120:INDEX('Partner 14'!$D:$D,MATCH("TOTAL Non-ENOUGH Revenue*",'Partner 14'!$A:$A,0)-1),19),0))</f>
        <v/>
      </c>
      <c r="K351" s="4" t="str">
        <f>IF($H351="","",IFERROR(INDEX('Partner 14'!$E$120:INDEX('Partner 14'!$E:$E,MATCH("TOTAL Non-ENOUGH Revenue*",'Partner 14'!$A:$A,0)-1),19),0))</f>
        <v/>
      </c>
    </row>
    <row r="352" spans="8:11" ht="17" x14ac:dyDescent="0.2">
      <c r="H352" s="4" t="str">
        <f>IFERROR(INDEX('Partner 14'!$A$120:INDEX('Partner 14'!$A:$A,MATCH("TOTAL Non-ENOUGH Revenue*",'Partner 14'!$A:$A,0)-1),20),"")</f>
        <v/>
      </c>
      <c r="I352" s="4" t="str">
        <f>IF($H352="","",IFERROR(INDEX('Partner 14'!$C$120:INDEX('Partner 14'!$C:$C,MATCH("TOTAL Non-ENOUGH Revenue*",'Partner 14'!$A:$A,0)-1),20),0))</f>
        <v/>
      </c>
      <c r="J352" s="4" t="str">
        <f>IF($H352="","",IFERROR(INDEX('Partner 14'!$D$120:INDEX('Partner 14'!$D:$D,MATCH("TOTAL Non-ENOUGH Revenue*",'Partner 14'!$A:$A,0)-1),20),0))</f>
        <v/>
      </c>
      <c r="K352" s="4" t="str">
        <f>IF($H352="","",IFERROR(INDEX('Partner 14'!$E$120:INDEX('Partner 14'!$E:$E,MATCH("TOTAL Non-ENOUGH Revenue*",'Partner 14'!$A:$A,0)-1),20),0))</f>
        <v/>
      </c>
    </row>
    <row r="353" spans="8:11" ht="16" x14ac:dyDescent="0.2">
      <c r="H353" s="4">
        <f>IFERROR(INDEX('Partner 15'!$A$120:INDEX('Partner 15'!$A:$A,MATCH("TOTAL Non-ENOUGH Revenue*",'Partner 15'!$A:$A,0)-1),1),"")</f>
        <v>0</v>
      </c>
      <c r="I353" s="4">
        <f>IF($H353="","",IFERROR(INDEX('Partner 15'!$C$120:INDEX('Partner 15'!$C:$C,MATCH("TOTAL Non-ENOUGH Revenue*",'Partner 15'!$A:$A,0)-1),1),0))</f>
        <v>0</v>
      </c>
      <c r="J353" s="4">
        <f>IF($H353="","",IFERROR(INDEX('Partner 15'!$D$120:INDEX('Partner 15'!$D:$D,MATCH("TOTAL Non-ENOUGH Revenue*",'Partner 15'!$A:$A,0)-1),1),0))</f>
        <v>0</v>
      </c>
      <c r="K353" s="4">
        <f>IF($H353="","",IFERROR(INDEX('Partner 15'!$E$120:INDEX('Partner 15'!$E:$E,MATCH("TOTAL Non-ENOUGH Revenue*",'Partner 15'!$A:$A,0)-1),1),0))</f>
        <v>0</v>
      </c>
    </row>
    <row r="354" spans="8:11" ht="16" x14ac:dyDescent="0.2">
      <c r="H354" s="4">
        <f>IFERROR(INDEX('Partner 15'!$A$120:INDEX('Partner 15'!$A:$A,MATCH("TOTAL Non-ENOUGH Revenue*",'Partner 15'!$A:$A,0)-1),2),"")</f>
        <v>0</v>
      </c>
      <c r="I354" s="4">
        <f>IF($H354="","",IFERROR(INDEX('Partner 15'!$C$120:INDEX('Partner 15'!$C:$C,MATCH("TOTAL Non-ENOUGH Revenue*",'Partner 15'!$A:$A,0)-1),2),0))</f>
        <v>0</v>
      </c>
      <c r="J354" s="4">
        <f>IF($H354="","",IFERROR(INDEX('Partner 15'!$D$120:INDEX('Partner 15'!$D:$D,MATCH("TOTAL Non-ENOUGH Revenue*",'Partner 15'!$A:$A,0)-1),2),0))</f>
        <v>0</v>
      </c>
      <c r="K354" s="4">
        <f>IF($H354="","",IFERROR(INDEX('Partner 15'!$E$120:INDEX('Partner 15'!$E:$E,MATCH("TOTAL Non-ENOUGH Revenue*",'Partner 15'!$A:$A,0)-1),2),0))</f>
        <v>0</v>
      </c>
    </row>
    <row r="355" spans="8:11" ht="16" x14ac:dyDescent="0.2">
      <c r="H355" s="4">
        <f>IFERROR(INDEX('Partner 15'!$A$120:INDEX('Partner 15'!$A:$A,MATCH("TOTAL Non-ENOUGH Revenue*",'Partner 15'!$A:$A,0)-1),3),"")</f>
        <v>0</v>
      </c>
      <c r="I355" s="4">
        <f>IF($H355="","",IFERROR(INDEX('Partner 15'!$C$120:INDEX('Partner 15'!$C:$C,MATCH("TOTAL Non-ENOUGH Revenue*",'Partner 15'!$A:$A,0)-1),3),0))</f>
        <v>0</v>
      </c>
      <c r="J355" s="4">
        <f>IF($H355="","",IFERROR(INDEX('Partner 15'!$D$120:INDEX('Partner 15'!$D:$D,MATCH("TOTAL Non-ENOUGH Revenue*",'Partner 15'!$A:$A,0)-1),3),0))</f>
        <v>0</v>
      </c>
      <c r="K355" s="4">
        <f>IF($H355="","",IFERROR(INDEX('Partner 15'!$E$120:INDEX('Partner 15'!$E:$E,MATCH("TOTAL Non-ENOUGH Revenue*",'Partner 15'!$A:$A,0)-1),3),0))</f>
        <v>0</v>
      </c>
    </row>
    <row r="356" spans="8:11" ht="16" x14ac:dyDescent="0.2">
      <c r="H356" s="4">
        <f>IFERROR(INDEX('Partner 15'!$A$120:INDEX('Partner 15'!$A:$A,MATCH("TOTAL Non-ENOUGH Revenue*",'Partner 15'!$A:$A,0)-1),4),"")</f>
        <v>0</v>
      </c>
      <c r="I356" s="4">
        <f>IF($H356="","",IFERROR(INDEX('Partner 15'!$C$120:INDEX('Partner 15'!$C:$C,MATCH("TOTAL Non-ENOUGH Revenue*",'Partner 15'!$A:$A,0)-1),4),0))</f>
        <v>0</v>
      </c>
      <c r="J356" s="4">
        <f>IF($H356="","",IFERROR(INDEX('Partner 15'!$D$120:INDEX('Partner 15'!$D:$D,MATCH("TOTAL Non-ENOUGH Revenue*",'Partner 15'!$A:$A,0)-1),4),0))</f>
        <v>0</v>
      </c>
      <c r="K356" s="4">
        <f>IF($H356="","",IFERROR(INDEX('Partner 15'!$E$120:INDEX('Partner 15'!$E:$E,MATCH("TOTAL Non-ENOUGH Revenue*",'Partner 15'!$A:$A,0)-1),4),0))</f>
        <v>0</v>
      </c>
    </row>
    <row r="357" spans="8:11" ht="16" x14ac:dyDescent="0.2">
      <c r="H357" s="4">
        <f>IFERROR(INDEX('Partner 15'!$A$120:INDEX('Partner 15'!$A:$A,MATCH("TOTAL Non-ENOUGH Revenue*",'Partner 15'!$A:$A,0)-1),5),"")</f>
        <v>0</v>
      </c>
      <c r="I357" s="4">
        <f>IF($H357="","",IFERROR(INDEX('Partner 15'!$C$120:INDEX('Partner 15'!$C:$C,MATCH("TOTAL Non-ENOUGH Revenue*",'Partner 15'!$A:$A,0)-1),5),0))</f>
        <v>0</v>
      </c>
      <c r="J357" s="4">
        <f>IF($H357="","",IFERROR(INDEX('Partner 15'!$D$120:INDEX('Partner 15'!$D:$D,MATCH("TOTAL Non-ENOUGH Revenue*",'Partner 15'!$A:$A,0)-1),5),0))</f>
        <v>0</v>
      </c>
      <c r="K357" s="4">
        <f>IF($H357="","",IFERROR(INDEX('Partner 15'!$E$120:INDEX('Partner 15'!$E:$E,MATCH("TOTAL Non-ENOUGH Revenue*",'Partner 15'!$A:$A,0)-1),5),0))</f>
        <v>0</v>
      </c>
    </row>
    <row r="358" spans="8:11" ht="17" x14ac:dyDescent="0.2">
      <c r="H358" s="4" t="str">
        <f>IFERROR(INDEX('Partner 15'!$A$120:INDEX('Partner 15'!$A:$A,MATCH("TOTAL Non-ENOUGH Revenue*",'Partner 15'!$A:$A,0)-1),6),"")</f>
        <v/>
      </c>
      <c r="I358" s="4" t="str">
        <f>IF($H358="","",IFERROR(INDEX('Partner 15'!$C$120:INDEX('Partner 15'!$C:$C,MATCH("TOTAL Non-ENOUGH Revenue*",'Partner 15'!$A:$A,0)-1),6),0))</f>
        <v/>
      </c>
      <c r="J358" s="4" t="str">
        <f>IF($H358="","",IFERROR(INDEX('Partner 15'!$D$120:INDEX('Partner 15'!$D:$D,MATCH("TOTAL Non-ENOUGH Revenue*",'Partner 15'!$A:$A,0)-1),6),0))</f>
        <v/>
      </c>
      <c r="K358" s="4" t="str">
        <f>IF($H358="","",IFERROR(INDEX('Partner 15'!$E$120:INDEX('Partner 15'!$E:$E,MATCH("TOTAL Non-ENOUGH Revenue*",'Partner 15'!$A:$A,0)-1),6),0))</f>
        <v/>
      </c>
    </row>
    <row r="359" spans="8:11" ht="17" x14ac:dyDescent="0.2">
      <c r="H359" s="4" t="str">
        <f>IFERROR(INDEX('Partner 15'!$A$120:INDEX('Partner 15'!$A:$A,MATCH("TOTAL Non-ENOUGH Revenue*",'Partner 15'!$A:$A,0)-1),7),"")</f>
        <v/>
      </c>
      <c r="I359" s="4" t="str">
        <f>IF($H359="","",IFERROR(INDEX('Partner 15'!$C$120:INDEX('Partner 15'!$C:$C,MATCH("TOTAL Non-ENOUGH Revenue*",'Partner 15'!$A:$A,0)-1),7),0))</f>
        <v/>
      </c>
      <c r="J359" s="4" t="str">
        <f>IF($H359="","",IFERROR(INDEX('Partner 15'!$D$120:INDEX('Partner 15'!$D:$D,MATCH("TOTAL Non-ENOUGH Revenue*",'Partner 15'!$A:$A,0)-1),7),0))</f>
        <v/>
      </c>
      <c r="K359" s="4" t="str">
        <f>IF($H359="","",IFERROR(INDEX('Partner 15'!$E$120:INDEX('Partner 15'!$E:$E,MATCH("TOTAL Non-ENOUGH Revenue*",'Partner 15'!$A:$A,0)-1),7),0))</f>
        <v/>
      </c>
    </row>
    <row r="360" spans="8:11" ht="17" x14ac:dyDescent="0.2">
      <c r="H360" s="4" t="str">
        <f>IFERROR(INDEX('Partner 15'!$A$120:INDEX('Partner 15'!$A:$A,MATCH("TOTAL Non-ENOUGH Revenue*",'Partner 15'!$A:$A,0)-1),8),"")</f>
        <v/>
      </c>
      <c r="I360" s="4" t="str">
        <f>IF($H360="","",IFERROR(INDEX('Partner 15'!$C$120:INDEX('Partner 15'!$C:$C,MATCH("TOTAL Non-ENOUGH Revenue*",'Partner 15'!$A:$A,0)-1),8),0))</f>
        <v/>
      </c>
      <c r="J360" s="4" t="str">
        <f>IF($H360="","",IFERROR(INDEX('Partner 15'!$D$120:INDEX('Partner 15'!$D:$D,MATCH("TOTAL Non-ENOUGH Revenue*",'Partner 15'!$A:$A,0)-1),8),0))</f>
        <v/>
      </c>
      <c r="K360" s="4" t="str">
        <f>IF($H360="","",IFERROR(INDEX('Partner 15'!$E$120:INDEX('Partner 15'!$E:$E,MATCH("TOTAL Non-ENOUGH Revenue*",'Partner 15'!$A:$A,0)-1),8),0))</f>
        <v/>
      </c>
    </row>
    <row r="361" spans="8:11" ht="17" x14ac:dyDescent="0.2">
      <c r="H361" s="4" t="str">
        <f>IFERROR(INDEX('Partner 15'!$A$120:INDEX('Partner 15'!$A:$A,MATCH("TOTAL Non-ENOUGH Revenue*",'Partner 15'!$A:$A,0)-1),9),"")</f>
        <v/>
      </c>
      <c r="I361" s="4" t="str">
        <f>IF($H361="","",IFERROR(INDEX('Partner 15'!$C$120:INDEX('Partner 15'!$C:$C,MATCH("TOTAL Non-ENOUGH Revenue*",'Partner 15'!$A:$A,0)-1),9),0))</f>
        <v/>
      </c>
      <c r="J361" s="4" t="str">
        <f>IF($H361="","",IFERROR(INDEX('Partner 15'!$D$120:INDEX('Partner 15'!$D:$D,MATCH("TOTAL Non-ENOUGH Revenue*",'Partner 15'!$A:$A,0)-1),9),0))</f>
        <v/>
      </c>
      <c r="K361" s="4" t="str">
        <f>IF($H361="","",IFERROR(INDEX('Partner 15'!$E$120:INDEX('Partner 15'!$E:$E,MATCH("TOTAL Non-ENOUGH Revenue*",'Partner 15'!$A:$A,0)-1),9),0))</f>
        <v/>
      </c>
    </row>
    <row r="362" spans="8:11" ht="17" x14ac:dyDescent="0.2">
      <c r="H362" s="4" t="str">
        <f>IFERROR(INDEX('Partner 15'!$A$120:INDEX('Partner 15'!$A:$A,MATCH("TOTAL Non-ENOUGH Revenue*",'Partner 15'!$A:$A,0)-1),10),"")</f>
        <v/>
      </c>
      <c r="I362" s="4" t="str">
        <f>IF($H362="","",IFERROR(INDEX('Partner 15'!$C$120:INDEX('Partner 15'!$C:$C,MATCH("TOTAL Non-ENOUGH Revenue*",'Partner 15'!$A:$A,0)-1),10),0))</f>
        <v/>
      </c>
      <c r="J362" s="4" t="str">
        <f>IF($H362="","",IFERROR(INDEX('Partner 15'!$D$120:INDEX('Partner 15'!$D:$D,MATCH("TOTAL Non-ENOUGH Revenue*",'Partner 15'!$A:$A,0)-1),10),0))</f>
        <v/>
      </c>
      <c r="K362" s="4" t="str">
        <f>IF($H362="","",IFERROR(INDEX('Partner 15'!$E$120:INDEX('Partner 15'!$E:$E,MATCH("TOTAL Non-ENOUGH Revenue*",'Partner 15'!$A:$A,0)-1),10),0))</f>
        <v/>
      </c>
    </row>
    <row r="363" spans="8:11" ht="17" x14ac:dyDescent="0.2">
      <c r="H363" s="4" t="str">
        <f>IFERROR(INDEX('Partner 15'!$A$120:INDEX('Partner 15'!$A:$A,MATCH("TOTAL Non-ENOUGH Revenue*",'Partner 15'!$A:$A,0)-1),11),"")</f>
        <v/>
      </c>
      <c r="I363" s="4" t="str">
        <f>IF($H363="","",IFERROR(INDEX('Partner 15'!$C$120:INDEX('Partner 15'!$C:$C,MATCH("TOTAL Non-ENOUGH Revenue*",'Partner 15'!$A:$A,0)-1),11),0))</f>
        <v/>
      </c>
      <c r="J363" s="4" t="str">
        <f>IF($H363="","",IFERROR(INDEX('Partner 15'!$D$120:INDEX('Partner 15'!$D:$D,MATCH("TOTAL Non-ENOUGH Revenue*",'Partner 15'!$A:$A,0)-1),11),0))</f>
        <v/>
      </c>
      <c r="K363" s="4" t="str">
        <f>IF($H363="","",IFERROR(INDEX('Partner 15'!$E$120:INDEX('Partner 15'!$E:$E,MATCH("TOTAL Non-ENOUGH Revenue*",'Partner 15'!$A:$A,0)-1),11),0))</f>
        <v/>
      </c>
    </row>
    <row r="364" spans="8:11" ht="17" x14ac:dyDescent="0.2">
      <c r="H364" s="4" t="str">
        <f>IFERROR(INDEX('Partner 15'!$A$120:INDEX('Partner 15'!$A:$A,MATCH("TOTAL Non-ENOUGH Revenue*",'Partner 15'!$A:$A,0)-1),12),"")</f>
        <v/>
      </c>
      <c r="I364" s="4" t="str">
        <f>IF($H364="","",IFERROR(INDEX('Partner 15'!$C$120:INDEX('Partner 15'!$C:$C,MATCH("TOTAL Non-ENOUGH Revenue*",'Partner 15'!$A:$A,0)-1),12),0))</f>
        <v/>
      </c>
      <c r="J364" s="4" t="str">
        <f>IF($H364="","",IFERROR(INDEX('Partner 15'!$D$120:INDEX('Partner 15'!$D:$D,MATCH("TOTAL Non-ENOUGH Revenue*",'Partner 15'!$A:$A,0)-1),12),0))</f>
        <v/>
      </c>
      <c r="K364" s="4" t="str">
        <f>IF($H364="","",IFERROR(INDEX('Partner 15'!$E$120:INDEX('Partner 15'!$E:$E,MATCH("TOTAL Non-ENOUGH Revenue*",'Partner 15'!$A:$A,0)-1),12),0))</f>
        <v/>
      </c>
    </row>
    <row r="365" spans="8:11" ht="17" x14ac:dyDescent="0.2">
      <c r="H365" s="4" t="str">
        <f>IFERROR(INDEX('Partner 15'!$A$120:INDEX('Partner 15'!$A:$A,MATCH("TOTAL Non-ENOUGH Revenue*",'Partner 15'!$A:$A,0)-1),13),"")</f>
        <v/>
      </c>
      <c r="I365" s="4" t="str">
        <f>IF($H365="","",IFERROR(INDEX('Partner 15'!$C$120:INDEX('Partner 15'!$C:$C,MATCH("TOTAL Non-ENOUGH Revenue*",'Partner 15'!$A:$A,0)-1),13),0))</f>
        <v/>
      </c>
      <c r="J365" s="4" t="str">
        <f>IF($H365="","",IFERROR(INDEX('Partner 15'!$D$120:INDEX('Partner 15'!$D:$D,MATCH("TOTAL Non-ENOUGH Revenue*",'Partner 15'!$A:$A,0)-1),13),0))</f>
        <v/>
      </c>
      <c r="K365" s="4" t="str">
        <f>IF($H365="","",IFERROR(INDEX('Partner 15'!$E$120:INDEX('Partner 15'!$E:$E,MATCH("TOTAL Non-ENOUGH Revenue*",'Partner 15'!$A:$A,0)-1),13),0))</f>
        <v/>
      </c>
    </row>
    <row r="366" spans="8:11" ht="17" x14ac:dyDescent="0.2">
      <c r="H366" s="4" t="str">
        <f>IFERROR(INDEX('Partner 15'!$A$120:INDEX('Partner 15'!$A:$A,MATCH("TOTAL Non-ENOUGH Revenue*",'Partner 15'!$A:$A,0)-1),14),"")</f>
        <v/>
      </c>
      <c r="I366" s="4" t="str">
        <f>IF($H366="","",IFERROR(INDEX('Partner 15'!$C$120:INDEX('Partner 15'!$C:$C,MATCH("TOTAL Non-ENOUGH Revenue*",'Partner 15'!$A:$A,0)-1),14),0))</f>
        <v/>
      </c>
      <c r="J366" s="4" t="str">
        <f>IF($H366="","",IFERROR(INDEX('Partner 15'!$D$120:INDEX('Partner 15'!$D:$D,MATCH("TOTAL Non-ENOUGH Revenue*",'Partner 15'!$A:$A,0)-1),14),0))</f>
        <v/>
      </c>
      <c r="K366" s="4" t="str">
        <f>IF($H366="","",IFERROR(INDEX('Partner 15'!$E$120:INDEX('Partner 15'!$E:$E,MATCH("TOTAL Non-ENOUGH Revenue*",'Partner 15'!$A:$A,0)-1),14),0))</f>
        <v/>
      </c>
    </row>
    <row r="367" spans="8:11" ht="17" x14ac:dyDescent="0.2">
      <c r="H367" s="4" t="str">
        <f>IFERROR(INDEX('Partner 15'!$A$120:INDEX('Partner 15'!$A:$A,MATCH("TOTAL Non-ENOUGH Revenue*",'Partner 15'!$A:$A,0)-1),15),"")</f>
        <v/>
      </c>
      <c r="I367" s="4" t="str">
        <f>IF($H367="","",IFERROR(INDEX('Partner 15'!$C$120:INDEX('Partner 15'!$C:$C,MATCH("TOTAL Non-ENOUGH Revenue*",'Partner 15'!$A:$A,0)-1),15),0))</f>
        <v/>
      </c>
      <c r="J367" s="4" t="str">
        <f>IF($H367="","",IFERROR(INDEX('Partner 15'!$D$120:INDEX('Partner 15'!$D:$D,MATCH("TOTAL Non-ENOUGH Revenue*",'Partner 15'!$A:$A,0)-1),15),0))</f>
        <v/>
      </c>
      <c r="K367" s="4" t="str">
        <f>IF($H367="","",IFERROR(INDEX('Partner 15'!$E$120:INDEX('Partner 15'!$E:$E,MATCH("TOTAL Non-ENOUGH Revenue*",'Partner 15'!$A:$A,0)-1),15),0))</f>
        <v/>
      </c>
    </row>
    <row r="368" spans="8:11" ht="17" x14ac:dyDescent="0.2">
      <c r="H368" s="4" t="str">
        <f>IFERROR(INDEX('Partner 15'!$A$120:INDEX('Partner 15'!$A:$A,MATCH("TOTAL Non-ENOUGH Revenue*",'Partner 15'!$A:$A,0)-1),16),"")</f>
        <v/>
      </c>
      <c r="I368" s="4" t="str">
        <f>IF($H368="","",IFERROR(INDEX('Partner 15'!$C$120:INDEX('Partner 15'!$C:$C,MATCH("TOTAL Non-ENOUGH Revenue*",'Partner 15'!$A:$A,0)-1),16),0))</f>
        <v/>
      </c>
      <c r="J368" s="4" t="str">
        <f>IF($H368="","",IFERROR(INDEX('Partner 15'!$D$120:INDEX('Partner 15'!$D:$D,MATCH("TOTAL Non-ENOUGH Revenue*",'Partner 15'!$A:$A,0)-1),16),0))</f>
        <v/>
      </c>
      <c r="K368" s="4" t="str">
        <f>IF($H368="","",IFERROR(INDEX('Partner 15'!$E$120:INDEX('Partner 15'!$E:$E,MATCH("TOTAL Non-ENOUGH Revenue*",'Partner 15'!$A:$A,0)-1),16),0))</f>
        <v/>
      </c>
    </row>
    <row r="369" spans="8:11" ht="17" x14ac:dyDescent="0.2">
      <c r="H369" s="4" t="str">
        <f>IFERROR(INDEX('Partner 15'!$A$120:INDEX('Partner 15'!$A:$A,MATCH("TOTAL Non-ENOUGH Revenue*",'Partner 15'!$A:$A,0)-1),17),"")</f>
        <v/>
      </c>
      <c r="I369" s="4" t="str">
        <f>IF($H369="","",IFERROR(INDEX('Partner 15'!$C$120:INDEX('Partner 15'!$C:$C,MATCH("TOTAL Non-ENOUGH Revenue*",'Partner 15'!$A:$A,0)-1),17),0))</f>
        <v/>
      </c>
      <c r="J369" s="4" t="str">
        <f>IF($H369="","",IFERROR(INDEX('Partner 15'!$D$120:INDEX('Partner 15'!$D:$D,MATCH("TOTAL Non-ENOUGH Revenue*",'Partner 15'!$A:$A,0)-1),17),0))</f>
        <v/>
      </c>
      <c r="K369" s="4" t="str">
        <f>IF($H369="","",IFERROR(INDEX('Partner 15'!$E$120:INDEX('Partner 15'!$E:$E,MATCH("TOTAL Non-ENOUGH Revenue*",'Partner 15'!$A:$A,0)-1),17),0))</f>
        <v/>
      </c>
    </row>
    <row r="370" spans="8:11" ht="17" x14ac:dyDescent="0.2">
      <c r="H370" s="4" t="str">
        <f>IFERROR(INDEX('Partner 15'!$A$120:INDEX('Partner 15'!$A:$A,MATCH("TOTAL Non-ENOUGH Revenue*",'Partner 15'!$A:$A,0)-1),18),"")</f>
        <v/>
      </c>
      <c r="I370" s="4" t="str">
        <f>IF($H370="","",IFERROR(INDEX('Partner 15'!$C$120:INDEX('Partner 15'!$C:$C,MATCH("TOTAL Non-ENOUGH Revenue*",'Partner 15'!$A:$A,0)-1),18),0))</f>
        <v/>
      </c>
      <c r="J370" s="4" t="str">
        <f>IF($H370="","",IFERROR(INDEX('Partner 15'!$D$120:INDEX('Partner 15'!$D:$D,MATCH("TOTAL Non-ENOUGH Revenue*",'Partner 15'!$A:$A,0)-1),18),0))</f>
        <v/>
      </c>
      <c r="K370" s="4" t="str">
        <f>IF($H370="","",IFERROR(INDEX('Partner 15'!$E$120:INDEX('Partner 15'!$E:$E,MATCH("TOTAL Non-ENOUGH Revenue*",'Partner 15'!$A:$A,0)-1),18),0))</f>
        <v/>
      </c>
    </row>
    <row r="371" spans="8:11" ht="17" x14ac:dyDescent="0.2">
      <c r="H371" s="4" t="str">
        <f>IFERROR(INDEX('Partner 15'!$A$120:INDEX('Partner 15'!$A:$A,MATCH("TOTAL Non-ENOUGH Revenue*",'Partner 15'!$A:$A,0)-1),19),"")</f>
        <v/>
      </c>
      <c r="I371" s="4" t="str">
        <f>IF($H371="","",IFERROR(INDEX('Partner 15'!$C$120:INDEX('Partner 15'!$C:$C,MATCH("TOTAL Non-ENOUGH Revenue*",'Partner 15'!$A:$A,0)-1),19),0))</f>
        <v/>
      </c>
      <c r="J371" s="4" t="str">
        <f>IF($H371="","",IFERROR(INDEX('Partner 15'!$D$120:INDEX('Partner 15'!$D:$D,MATCH("TOTAL Non-ENOUGH Revenue*",'Partner 15'!$A:$A,0)-1),19),0))</f>
        <v/>
      </c>
      <c r="K371" s="4" t="str">
        <f>IF($H371="","",IFERROR(INDEX('Partner 15'!$E$120:INDEX('Partner 15'!$E:$E,MATCH("TOTAL Non-ENOUGH Revenue*",'Partner 15'!$A:$A,0)-1),19),0))</f>
        <v/>
      </c>
    </row>
    <row r="372" spans="8:11" ht="17" x14ac:dyDescent="0.2">
      <c r="H372" s="4" t="str">
        <f>IFERROR(INDEX('Partner 15'!$A$120:INDEX('Partner 15'!$A:$A,MATCH("TOTAL Non-ENOUGH Revenue*",'Partner 15'!$A:$A,0)-1),20),"")</f>
        <v/>
      </c>
      <c r="I372" s="4" t="str">
        <f>IF($H372="","",IFERROR(INDEX('Partner 15'!$C$120:INDEX('Partner 15'!$C:$C,MATCH("TOTAL Non-ENOUGH Revenue*",'Partner 15'!$A:$A,0)-1),20),0))</f>
        <v/>
      </c>
      <c r="J372" s="4" t="str">
        <f>IF($H372="","",IFERROR(INDEX('Partner 15'!$D$120:INDEX('Partner 15'!$D:$D,MATCH("TOTAL Non-ENOUGH Revenue*",'Partner 15'!$A:$A,0)-1),20),0))</f>
        <v/>
      </c>
      <c r="K372" s="4" t="str">
        <f>IF($H372="","",IFERROR(INDEX('Partner 15'!$E$120:INDEX('Partner 15'!$E:$E,MATCH("TOTAL Non-ENOUGH Revenue*",'Partner 15'!$A:$A,0)-1),20),0))</f>
        <v/>
      </c>
    </row>
    <row r="373" spans="8:11" ht="16" x14ac:dyDescent="0.2">
      <c r="H373" s="4">
        <f>IFERROR(INDEX('Partner 16'!$A$120:INDEX('Partner 16'!$A:$A,MATCH("TOTAL Non-ENOUGH Revenue*",'Partner 16'!$A:$A,0)-1),1),"")</f>
        <v>0</v>
      </c>
      <c r="I373" s="4">
        <f>IF($H373="","",IFERROR(INDEX('Partner 16'!$C$120:INDEX('Partner 16'!$C:$C,MATCH("TOTAL Non-ENOUGH Revenue*",'Partner 16'!$A:$A,0)-1),1),0))</f>
        <v>0</v>
      </c>
      <c r="J373" s="4">
        <f>IF($H373="","",IFERROR(INDEX('Partner 16'!$D$120:INDEX('Partner 16'!$D:$D,MATCH("TOTAL Non-ENOUGH Revenue*",'Partner 16'!$A:$A,0)-1),1),0))</f>
        <v>0</v>
      </c>
      <c r="K373" s="4">
        <f>IF($H373="","",IFERROR(INDEX('Partner 16'!$E$120:INDEX('Partner 16'!$E:$E,MATCH("TOTAL Non-ENOUGH Revenue*",'Partner 16'!$A:$A,0)-1),1),0))</f>
        <v>0</v>
      </c>
    </row>
    <row r="374" spans="8:11" ht="16" x14ac:dyDescent="0.2">
      <c r="H374" s="4">
        <f>IFERROR(INDEX('Partner 16'!$A$120:INDEX('Partner 16'!$A:$A,MATCH("TOTAL Non-ENOUGH Revenue*",'Partner 16'!$A:$A,0)-1),2),"")</f>
        <v>0</v>
      </c>
      <c r="I374" s="4">
        <f>IF($H374="","",IFERROR(INDEX('Partner 16'!$C$120:INDEX('Partner 16'!$C:$C,MATCH("TOTAL Non-ENOUGH Revenue*",'Partner 16'!$A:$A,0)-1),2),0))</f>
        <v>0</v>
      </c>
      <c r="J374" s="4">
        <f>IF($H374="","",IFERROR(INDEX('Partner 16'!$D$120:INDEX('Partner 16'!$D:$D,MATCH("TOTAL Non-ENOUGH Revenue*",'Partner 16'!$A:$A,0)-1),2),0))</f>
        <v>0</v>
      </c>
      <c r="K374" s="4">
        <f>IF($H374="","",IFERROR(INDEX('Partner 16'!$E$120:INDEX('Partner 16'!$E:$E,MATCH("TOTAL Non-ENOUGH Revenue*",'Partner 16'!$A:$A,0)-1),2),0))</f>
        <v>0</v>
      </c>
    </row>
    <row r="375" spans="8:11" ht="16" x14ac:dyDescent="0.2">
      <c r="H375" s="4">
        <f>IFERROR(INDEX('Partner 16'!$A$120:INDEX('Partner 16'!$A:$A,MATCH("TOTAL Non-ENOUGH Revenue*",'Partner 16'!$A:$A,0)-1),3),"")</f>
        <v>0</v>
      </c>
      <c r="I375" s="4">
        <f>IF($H375="","",IFERROR(INDEX('Partner 16'!$C$120:INDEX('Partner 16'!$C:$C,MATCH("TOTAL Non-ENOUGH Revenue*",'Partner 16'!$A:$A,0)-1),3),0))</f>
        <v>0</v>
      </c>
      <c r="J375" s="4">
        <f>IF($H375="","",IFERROR(INDEX('Partner 16'!$D$120:INDEX('Partner 16'!$D:$D,MATCH("TOTAL Non-ENOUGH Revenue*",'Partner 16'!$A:$A,0)-1),3),0))</f>
        <v>0</v>
      </c>
      <c r="K375" s="4">
        <f>IF($H375="","",IFERROR(INDEX('Partner 16'!$E$120:INDEX('Partner 16'!$E:$E,MATCH("TOTAL Non-ENOUGH Revenue*",'Partner 16'!$A:$A,0)-1),3),0))</f>
        <v>0</v>
      </c>
    </row>
    <row r="376" spans="8:11" ht="16" x14ac:dyDescent="0.2">
      <c r="H376" s="4">
        <f>IFERROR(INDEX('Partner 16'!$A$120:INDEX('Partner 16'!$A:$A,MATCH("TOTAL Non-ENOUGH Revenue*",'Partner 16'!$A:$A,0)-1),4),"")</f>
        <v>0</v>
      </c>
      <c r="I376" s="4">
        <f>IF($H376="","",IFERROR(INDEX('Partner 16'!$C$120:INDEX('Partner 16'!$C:$C,MATCH("TOTAL Non-ENOUGH Revenue*",'Partner 16'!$A:$A,0)-1),4),0))</f>
        <v>0</v>
      </c>
      <c r="J376" s="4">
        <f>IF($H376="","",IFERROR(INDEX('Partner 16'!$D$120:INDEX('Partner 16'!$D:$D,MATCH("TOTAL Non-ENOUGH Revenue*",'Partner 16'!$A:$A,0)-1),4),0))</f>
        <v>0</v>
      </c>
      <c r="K376" s="4">
        <f>IF($H376="","",IFERROR(INDEX('Partner 16'!$E$120:INDEX('Partner 16'!$E:$E,MATCH("TOTAL Non-ENOUGH Revenue*",'Partner 16'!$A:$A,0)-1),4),0))</f>
        <v>0</v>
      </c>
    </row>
    <row r="377" spans="8:11" ht="16" x14ac:dyDescent="0.2">
      <c r="H377" s="4">
        <f>IFERROR(INDEX('Partner 16'!$A$120:INDEX('Partner 16'!$A:$A,MATCH("TOTAL Non-ENOUGH Revenue*",'Partner 16'!$A:$A,0)-1),5),"")</f>
        <v>0</v>
      </c>
      <c r="I377" s="4">
        <f>IF($H377="","",IFERROR(INDEX('Partner 16'!$C$120:INDEX('Partner 16'!$C:$C,MATCH("TOTAL Non-ENOUGH Revenue*",'Partner 16'!$A:$A,0)-1),5),0))</f>
        <v>0</v>
      </c>
      <c r="J377" s="4">
        <f>IF($H377="","",IFERROR(INDEX('Partner 16'!$D$120:INDEX('Partner 16'!$D:$D,MATCH("TOTAL Non-ENOUGH Revenue*",'Partner 16'!$A:$A,0)-1),5),0))</f>
        <v>0</v>
      </c>
      <c r="K377" s="4">
        <f>IF($H377="","",IFERROR(INDEX('Partner 16'!$E$120:INDEX('Partner 16'!$E:$E,MATCH("TOTAL Non-ENOUGH Revenue*",'Partner 16'!$A:$A,0)-1),5),0))</f>
        <v>0</v>
      </c>
    </row>
    <row r="378" spans="8:11" ht="17" x14ac:dyDescent="0.2">
      <c r="H378" s="4" t="str">
        <f>IFERROR(INDEX('Partner 16'!$A$120:INDEX('Partner 16'!$A:$A,MATCH("TOTAL Non-ENOUGH Revenue*",'Partner 16'!$A:$A,0)-1),6),"")</f>
        <v/>
      </c>
      <c r="I378" s="4" t="str">
        <f>IF($H378="","",IFERROR(INDEX('Partner 16'!$C$120:INDEX('Partner 16'!$C:$C,MATCH("TOTAL Non-ENOUGH Revenue*",'Partner 16'!$A:$A,0)-1),6),0))</f>
        <v/>
      </c>
      <c r="J378" s="4" t="str">
        <f>IF($H378="","",IFERROR(INDEX('Partner 16'!$D$120:INDEX('Partner 16'!$D:$D,MATCH("TOTAL Non-ENOUGH Revenue*",'Partner 16'!$A:$A,0)-1),6),0))</f>
        <v/>
      </c>
      <c r="K378" s="4" t="str">
        <f>IF($H378="","",IFERROR(INDEX('Partner 16'!$E$120:INDEX('Partner 16'!$E:$E,MATCH("TOTAL Non-ENOUGH Revenue*",'Partner 16'!$A:$A,0)-1),6),0))</f>
        <v/>
      </c>
    </row>
    <row r="379" spans="8:11" ht="17" x14ac:dyDescent="0.2">
      <c r="H379" s="4" t="str">
        <f>IFERROR(INDEX('Partner 16'!$A$120:INDEX('Partner 16'!$A:$A,MATCH("TOTAL Non-ENOUGH Revenue*",'Partner 16'!$A:$A,0)-1),7),"")</f>
        <v/>
      </c>
      <c r="I379" s="4" t="str">
        <f>IF($H379="","",IFERROR(INDEX('Partner 16'!$C$120:INDEX('Partner 16'!$C:$C,MATCH("TOTAL Non-ENOUGH Revenue*",'Partner 16'!$A:$A,0)-1),7),0))</f>
        <v/>
      </c>
      <c r="J379" s="4" t="str">
        <f>IF($H379="","",IFERROR(INDEX('Partner 16'!$D$120:INDEX('Partner 16'!$D:$D,MATCH("TOTAL Non-ENOUGH Revenue*",'Partner 16'!$A:$A,0)-1),7),0))</f>
        <v/>
      </c>
      <c r="K379" s="4" t="str">
        <f>IF($H379="","",IFERROR(INDEX('Partner 16'!$E$120:INDEX('Partner 16'!$E:$E,MATCH("TOTAL Non-ENOUGH Revenue*",'Partner 16'!$A:$A,0)-1),7),0))</f>
        <v/>
      </c>
    </row>
    <row r="380" spans="8:11" ht="17" x14ac:dyDescent="0.2">
      <c r="H380" s="4" t="str">
        <f>IFERROR(INDEX('Partner 16'!$A$120:INDEX('Partner 16'!$A:$A,MATCH("TOTAL Non-ENOUGH Revenue*",'Partner 16'!$A:$A,0)-1),8),"")</f>
        <v/>
      </c>
      <c r="I380" s="4" t="str">
        <f>IF($H380="","",IFERROR(INDEX('Partner 16'!$C$120:INDEX('Partner 16'!$C:$C,MATCH("TOTAL Non-ENOUGH Revenue*",'Partner 16'!$A:$A,0)-1),8),0))</f>
        <v/>
      </c>
      <c r="J380" s="4" t="str">
        <f>IF($H380="","",IFERROR(INDEX('Partner 16'!$D$120:INDEX('Partner 16'!$D:$D,MATCH("TOTAL Non-ENOUGH Revenue*",'Partner 16'!$A:$A,0)-1),8),0))</f>
        <v/>
      </c>
      <c r="K380" s="4" t="str">
        <f>IF($H380="","",IFERROR(INDEX('Partner 16'!$E$120:INDEX('Partner 16'!$E:$E,MATCH("TOTAL Non-ENOUGH Revenue*",'Partner 16'!$A:$A,0)-1),8),0))</f>
        <v/>
      </c>
    </row>
    <row r="381" spans="8:11" ht="17" x14ac:dyDescent="0.2">
      <c r="H381" s="4" t="str">
        <f>IFERROR(INDEX('Partner 16'!$A$120:INDEX('Partner 16'!$A:$A,MATCH("TOTAL Non-ENOUGH Revenue*",'Partner 16'!$A:$A,0)-1),9),"")</f>
        <v/>
      </c>
      <c r="I381" s="4" t="str">
        <f>IF($H381="","",IFERROR(INDEX('Partner 16'!$C$120:INDEX('Partner 16'!$C:$C,MATCH("TOTAL Non-ENOUGH Revenue*",'Partner 16'!$A:$A,0)-1),9),0))</f>
        <v/>
      </c>
      <c r="J381" s="4" t="str">
        <f>IF($H381="","",IFERROR(INDEX('Partner 16'!$D$120:INDEX('Partner 16'!$D:$D,MATCH("TOTAL Non-ENOUGH Revenue*",'Partner 16'!$A:$A,0)-1),9),0))</f>
        <v/>
      </c>
      <c r="K381" s="4" t="str">
        <f>IF($H381="","",IFERROR(INDEX('Partner 16'!$E$120:INDEX('Partner 16'!$E:$E,MATCH("TOTAL Non-ENOUGH Revenue*",'Partner 16'!$A:$A,0)-1),9),0))</f>
        <v/>
      </c>
    </row>
    <row r="382" spans="8:11" ht="17" x14ac:dyDescent="0.2">
      <c r="H382" s="4" t="str">
        <f>IFERROR(INDEX('Partner 16'!$A$120:INDEX('Partner 16'!$A:$A,MATCH("TOTAL Non-ENOUGH Revenue*",'Partner 16'!$A:$A,0)-1),10),"")</f>
        <v/>
      </c>
      <c r="I382" s="4" t="str">
        <f>IF($H382="","",IFERROR(INDEX('Partner 16'!$C$120:INDEX('Partner 16'!$C:$C,MATCH("TOTAL Non-ENOUGH Revenue*",'Partner 16'!$A:$A,0)-1),10),0))</f>
        <v/>
      </c>
      <c r="J382" s="4" t="str">
        <f>IF($H382="","",IFERROR(INDEX('Partner 16'!$D$120:INDEX('Partner 16'!$D:$D,MATCH("TOTAL Non-ENOUGH Revenue*",'Partner 16'!$A:$A,0)-1),10),0))</f>
        <v/>
      </c>
      <c r="K382" s="4" t="str">
        <f>IF($H382="","",IFERROR(INDEX('Partner 16'!$E$120:INDEX('Partner 16'!$E:$E,MATCH("TOTAL Non-ENOUGH Revenue*",'Partner 16'!$A:$A,0)-1),10),0))</f>
        <v/>
      </c>
    </row>
    <row r="383" spans="8:11" ht="17" x14ac:dyDescent="0.2">
      <c r="H383" s="4" t="str">
        <f>IFERROR(INDEX('Partner 16'!$A$120:INDEX('Partner 16'!$A:$A,MATCH("TOTAL Non-ENOUGH Revenue*",'Partner 16'!$A:$A,0)-1),11),"")</f>
        <v/>
      </c>
      <c r="I383" s="4" t="str">
        <f>IF($H383="","",IFERROR(INDEX('Partner 16'!$C$120:INDEX('Partner 16'!$C:$C,MATCH("TOTAL Non-ENOUGH Revenue*",'Partner 16'!$A:$A,0)-1),11),0))</f>
        <v/>
      </c>
      <c r="J383" s="4" t="str">
        <f>IF($H383="","",IFERROR(INDEX('Partner 16'!$D$120:INDEX('Partner 16'!$D:$D,MATCH("TOTAL Non-ENOUGH Revenue*",'Partner 16'!$A:$A,0)-1),11),0))</f>
        <v/>
      </c>
      <c r="K383" s="4" t="str">
        <f>IF($H383="","",IFERROR(INDEX('Partner 16'!$E$120:INDEX('Partner 16'!$E:$E,MATCH("TOTAL Non-ENOUGH Revenue*",'Partner 16'!$A:$A,0)-1),11),0))</f>
        <v/>
      </c>
    </row>
    <row r="384" spans="8:11" ht="17" x14ac:dyDescent="0.2">
      <c r="H384" s="4" t="str">
        <f>IFERROR(INDEX('Partner 16'!$A$120:INDEX('Partner 16'!$A:$A,MATCH("TOTAL Non-ENOUGH Revenue*",'Partner 16'!$A:$A,0)-1),12),"")</f>
        <v/>
      </c>
      <c r="I384" s="4" t="str">
        <f>IF($H384="","",IFERROR(INDEX('Partner 16'!$C$120:INDEX('Partner 16'!$C:$C,MATCH("TOTAL Non-ENOUGH Revenue*",'Partner 16'!$A:$A,0)-1),12),0))</f>
        <v/>
      </c>
      <c r="J384" s="4" t="str">
        <f>IF($H384="","",IFERROR(INDEX('Partner 16'!$D$120:INDEX('Partner 16'!$D:$D,MATCH("TOTAL Non-ENOUGH Revenue*",'Partner 16'!$A:$A,0)-1),12),0))</f>
        <v/>
      </c>
      <c r="K384" s="4" t="str">
        <f>IF($H384="","",IFERROR(INDEX('Partner 16'!$E$120:INDEX('Partner 16'!$E:$E,MATCH("TOTAL Non-ENOUGH Revenue*",'Partner 16'!$A:$A,0)-1),12),0))</f>
        <v/>
      </c>
    </row>
    <row r="385" spans="8:11" ht="17" x14ac:dyDescent="0.2">
      <c r="H385" s="4" t="str">
        <f>IFERROR(INDEX('Partner 16'!$A$120:INDEX('Partner 16'!$A:$A,MATCH("TOTAL Non-ENOUGH Revenue*",'Partner 16'!$A:$A,0)-1),13),"")</f>
        <v/>
      </c>
      <c r="I385" s="4" t="str">
        <f>IF($H385="","",IFERROR(INDEX('Partner 16'!$C$120:INDEX('Partner 16'!$C:$C,MATCH("TOTAL Non-ENOUGH Revenue*",'Partner 16'!$A:$A,0)-1),13),0))</f>
        <v/>
      </c>
      <c r="J385" s="4" t="str">
        <f>IF($H385="","",IFERROR(INDEX('Partner 16'!$D$120:INDEX('Partner 16'!$D:$D,MATCH("TOTAL Non-ENOUGH Revenue*",'Partner 16'!$A:$A,0)-1),13),0))</f>
        <v/>
      </c>
      <c r="K385" s="4" t="str">
        <f>IF($H385="","",IFERROR(INDEX('Partner 16'!$E$120:INDEX('Partner 16'!$E:$E,MATCH("TOTAL Non-ENOUGH Revenue*",'Partner 16'!$A:$A,0)-1),13),0))</f>
        <v/>
      </c>
    </row>
    <row r="386" spans="8:11" ht="17" x14ac:dyDescent="0.2">
      <c r="H386" s="4" t="str">
        <f>IFERROR(INDEX('Partner 16'!$A$120:INDEX('Partner 16'!$A:$A,MATCH("TOTAL Non-ENOUGH Revenue*",'Partner 16'!$A:$A,0)-1),14),"")</f>
        <v/>
      </c>
      <c r="I386" s="4" t="str">
        <f>IF($H386="","",IFERROR(INDEX('Partner 16'!$C$120:INDEX('Partner 16'!$C:$C,MATCH("TOTAL Non-ENOUGH Revenue*",'Partner 16'!$A:$A,0)-1),14),0))</f>
        <v/>
      </c>
      <c r="J386" s="4" t="str">
        <f>IF($H386="","",IFERROR(INDEX('Partner 16'!$D$120:INDEX('Partner 16'!$D:$D,MATCH("TOTAL Non-ENOUGH Revenue*",'Partner 16'!$A:$A,0)-1),14),0))</f>
        <v/>
      </c>
      <c r="K386" s="4" t="str">
        <f>IF($H386="","",IFERROR(INDEX('Partner 16'!$E$120:INDEX('Partner 16'!$E:$E,MATCH("TOTAL Non-ENOUGH Revenue*",'Partner 16'!$A:$A,0)-1),14),0))</f>
        <v/>
      </c>
    </row>
    <row r="387" spans="8:11" ht="17" x14ac:dyDescent="0.2">
      <c r="H387" s="4" t="str">
        <f>IFERROR(INDEX('Partner 16'!$A$120:INDEX('Partner 16'!$A:$A,MATCH("TOTAL Non-ENOUGH Revenue*",'Partner 16'!$A:$A,0)-1),15),"")</f>
        <v/>
      </c>
      <c r="I387" s="4" t="str">
        <f>IF($H387="","",IFERROR(INDEX('Partner 16'!$C$120:INDEX('Partner 16'!$C:$C,MATCH("TOTAL Non-ENOUGH Revenue*",'Partner 16'!$A:$A,0)-1),15),0))</f>
        <v/>
      </c>
      <c r="J387" s="4" t="str">
        <f>IF($H387="","",IFERROR(INDEX('Partner 16'!$D$120:INDEX('Partner 16'!$D:$D,MATCH("TOTAL Non-ENOUGH Revenue*",'Partner 16'!$A:$A,0)-1),15),0))</f>
        <v/>
      </c>
      <c r="K387" s="4" t="str">
        <f>IF($H387="","",IFERROR(INDEX('Partner 16'!$E$120:INDEX('Partner 16'!$E:$E,MATCH("TOTAL Non-ENOUGH Revenue*",'Partner 16'!$A:$A,0)-1),15),0))</f>
        <v/>
      </c>
    </row>
    <row r="388" spans="8:11" ht="17" x14ac:dyDescent="0.2">
      <c r="H388" s="4" t="str">
        <f>IFERROR(INDEX('Partner 16'!$A$120:INDEX('Partner 16'!$A:$A,MATCH("TOTAL Non-ENOUGH Revenue*",'Partner 16'!$A:$A,0)-1),16),"")</f>
        <v/>
      </c>
      <c r="I388" s="4" t="str">
        <f>IF($H388="","",IFERROR(INDEX('Partner 16'!$C$120:INDEX('Partner 16'!$C:$C,MATCH("TOTAL Non-ENOUGH Revenue*",'Partner 16'!$A:$A,0)-1),16),0))</f>
        <v/>
      </c>
      <c r="J388" s="4" t="str">
        <f>IF($H388="","",IFERROR(INDEX('Partner 16'!$D$120:INDEX('Partner 16'!$D:$D,MATCH("TOTAL Non-ENOUGH Revenue*",'Partner 16'!$A:$A,0)-1),16),0))</f>
        <v/>
      </c>
      <c r="K388" s="4" t="str">
        <f>IF($H388="","",IFERROR(INDEX('Partner 16'!$E$120:INDEX('Partner 16'!$E:$E,MATCH("TOTAL Non-ENOUGH Revenue*",'Partner 16'!$A:$A,0)-1),16),0))</f>
        <v/>
      </c>
    </row>
    <row r="389" spans="8:11" ht="17" x14ac:dyDescent="0.2">
      <c r="H389" s="4" t="str">
        <f>IFERROR(INDEX('Partner 16'!$A$120:INDEX('Partner 16'!$A:$A,MATCH("TOTAL Non-ENOUGH Revenue*",'Partner 16'!$A:$A,0)-1),17),"")</f>
        <v/>
      </c>
      <c r="I389" s="4" t="str">
        <f>IF($H389="","",IFERROR(INDEX('Partner 16'!$C$120:INDEX('Partner 16'!$C:$C,MATCH("TOTAL Non-ENOUGH Revenue*",'Partner 16'!$A:$A,0)-1),17),0))</f>
        <v/>
      </c>
      <c r="J389" s="4" t="str">
        <f>IF($H389="","",IFERROR(INDEX('Partner 16'!$D$120:INDEX('Partner 16'!$D:$D,MATCH("TOTAL Non-ENOUGH Revenue*",'Partner 16'!$A:$A,0)-1),17),0))</f>
        <v/>
      </c>
      <c r="K389" s="4" t="str">
        <f>IF($H389="","",IFERROR(INDEX('Partner 16'!$E$120:INDEX('Partner 16'!$E:$E,MATCH("TOTAL Non-ENOUGH Revenue*",'Partner 16'!$A:$A,0)-1),17),0))</f>
        <v/>
      </c>
    </row>
    <row r="390" spans="8:11" ht="17" x14ac:dyDescent="0.2">
      <c r="H390" s="4" t="str">
        <f>IFERROR(INDEX('Partner 16'!$A$120:INDEX('Partner 16'!$A:$A,MATCH("TOTAL Non-ENOUGH Revenue*",'Partner 16'!$A:$A,0)-1),18),"")</f>
        <v/>
      </c>
      <c r="I390" s="4" t="str">
        <f>IF($H390="","",IFERROR(INDEX('Partner 16'!$C$120:INDEX('Partner 16'!$C:$C,MATCH("TOTAL Non-ENOUGH Revenue*",'Partner 16'!$A:$A,0)-1),18),0))</f>
        <v/>
      </c>
      <c r="J390" s="4" t="str">
        <f>IF($H390="","",IFERROR(INDEX('Partner 16'!$D$120:INDEX('Partner 16'!$D:$D,MATCH("TOTAL Non-ENOUGH Revenue*",'Partner 16'!$A:$A,0)-1),18),0))</f>
        <v/>
      </c>
      <c r="K390" s="4" t="str">
        <f>IF($H390="","",IFERROR(INDEX('Partner 16'!$E$120:INDEX('Partner 16'!$E:$E,MATCH("TOTAL Non-ENOUGH Revenue*",'Partner 16'!$A:$A,0)-1),18),0))</f>
        <v/>
      </c>
    </row>
    <row r="391" spans="8:11" ht="17" x14ac:dyDescent="0.2">
      <c r="H391" s="4" t="str">
        <f>IFERROR(INDEX('Partner 16'!$A$120:INDEX('Partner 16'!$A:$A,MATCH("TOTAL Non-ENOUGH Revenue*",'Partner 16'!$A:$A,0)-1),19),"")</f>
        <v/>
      </c>
      <c r="I391" s="4" t="str">
        <f>IF($H391="","",IFERROR(INDEX('Partner 16'!$C$120:INDEX('Partner 16'!$C:$C,MATCH("TOTAL Non-ENOUGH Revenue*",'Partner 16'!$A:$A,0)-1),19),0))</f>
        <v/>
      </c>
      <c r="J391" s="4" t="str">
        <f>IF($H391="","",IFERROR(INDEX('Partner 16'!$D$120:INDEX('Partner 16'!$D:$D,MATCH("TOTAL Non-ENOUGH Revenue*",'Partner 16'!$A:$A,0)-1),19),0))</f>
        <v/>
      </c>
      <c r="K391" s="4" t="str">
        <f>IF($H391="","",IFERROR(INDEX('Partner 16'!$E$120:INDEX('Partner 16'!$E:$E,MATCH("TOTAL Non-ENOUGH Revenue*",'Partner 16'!$A:$A,0)-1),19),0))</f>
        <v/>
      </c>
    </row>
    <row r="392" spans="8:11" ht="17" x14ac:dyDescent="0.2">
      <c r="H392" s="4" t="str">
        <f>IFERROR(INDEX('Partner 16'!$A$120:INDEX('Partner 16'!$A:$A,MATCH("TOTAL Non-ENOUGH Revenue*",'Partner 16'!$A:$A,0)-1),20),"")</f>
        <v/>
      </c>
      <c r="I392" s="4" t="str">
        <f>IF($H392="","",IFERROR(INDEX('Partner 16'!$C$120:INDEX('Partner 16'!$C:$C,MATCH("TOTAL Non-ENOUGH Revenue*",'Partner 16'!$A:$A,0)-1),20),0))</f>
        <v/>
      </c>
      <c r="J392" s="4" t="str">
        <f>IF($H392="","",IFERROR(INDEX('Partner 16'!$D$120:INDEX('Partner 16'!$D:$D,MATCH("TOTAL Non-ENOUGH Revenue*",'Partner 16'!$A:$A,0)-1),20),0))</f>
        <v/>
      </c>
      <c r="K392" s="4" t="str">
        <f>IF($H392="","",IFERROR(INDEX('Partner 16'!$E$120:INDEX('Partner 16'!$E:$E,MATCH("TOTAL Non-ENOUGH Revenue*",'Partner 16'!$A:$A,0)-1),20),0))</f>
        <v/>
      </c>
    </row>
    <row r="393" spans="8:11" ht="16" x14ac:dyDescent="0.2">
      <c r="H393" s="4">
        <f>IFERROR(INDEX('Partner 17'!$A$120:INDEX('Partner 17'!$A:$A,MATCH("TOTAL Non-ENOUGH Revenue*",'Partner 17'!$A:$A,0)-1),1),"")</f>
        <v>0</v>
      </c>
      <c r="I393" s="4">
        <f>IF($H393="","",IFERROR(INDEX('Partner 17'!$C$120:INDEX('Partner 17'!$C:$C,MATCH("TOTAL Non-ENOUGH Revenue*",'Partner 17'!$A:$A,0)-1),1),0))</f>
        <v>0</v>
      </c>
      <c r="J393" s="4">
        <f>IF($H393="","",IFERROR(INDEX('Partner 17'!$D$120:INDEX('Partner 17'!$D:$D,MATCH("TOTAL Non-ENOUGH Revenue*",'Partner 17'!$A:$A,0)-1),1),0))</f>
        <v>0</v>
      </c>
      <c r="K393" s="4">
        <f>IF($H393="","",IFERROR(INDEX('Partner 17'!$E$120:INDEX('Partner 17'!$E:$E,MATCH("TOTAL Non-ENOUGH Revenue*",'Partner 17'!$A:$A,0)-1),1),0))</f>
        <v>0</v>
      </c>
    </row>
    <row r="394" spans="8:11" ht="16" x14ac:dyDescent="0.2">
      <c r="H394" s="4">
        <f>IFERROR(INDEX('Partner 17'!$A$120:INDEX('Partner 17'!$A:$A,MATCH("TOTAL Non-ENOUGH Revenue*",'Partner 17'!$A:$A,0)-1),2),"")</f>
        <v>0</v>
      </c>
      <c r="I394" s="4">
        <f>IF($H394="","",IFERROR(INDEX('Partner 17'!$C$120:INDEX('Partner 17'!$C:$C,MATCH("TOTAL Non-ENOUGH Revenue*",'Partner 17'!$A:$A,0)-1),2),0))</f>
        <v>0</v>
      </c>
      <c r="J394" s="4">
        <f>IF($H394="","",IFERROR(INDEX('Partner 17'!$D$120:INDEX('Partner 17'!$D:$D,MATCH("TOTAL Non-ENOUGH Revenue*",'Partner 17'!$A:$A,0)-1),2),0))</f>
        <v>0</v>
      </c>
      <c r="K394" s="4">
        <f>IF($H394="","",IFERROR(INDEX('Partner 17'!$E$120:INDEX('Partner 17'!$E:$E,MATCH("TOTAL Non-ENOUGH Revenue*",'Partner 17'!$A:$A,0)-1),2),0))</f>
        <v>0</v>
      </c>
    </row>
    <row r="395" spans="8:11" ht="16" x14ac:dyDescent="0.2">
      <c r="H395" s="4">
        <f>IFERROR(INDEX('Partner 17'!$A$120:INDEX('Partner 17'!$A:$A,MATCH("TOTAL Non-ENOUGH Revenue*",'Partner 17'!$A:$A,0)-1),3),"")</f>
        <v>0</v>
      </c>
      <c r="I395" s="4">
        <f>IF($H395="","",IFERROR(INDEX('Partner 17'!$C$120:INDEX('Partner 17'!$C:$C,MATCH("TOTAL Non-ENOUGH Revenue*",'Partner 17'!$A:$A,0)-1),3),0))</f>
        <v>0</v>
      </c>
      <c r="J395" s="4">
        <f>IF($H395="","",IFERROR(INDEX('Partner 17'!$D$120:INDEX('Partner 17'!$D:$D,MATCH("TOTAL Non-ENOUGH Revenue*",'Partner 17'!$A:$A,0)-1),3),0))</f>
        <v>0</v>
      </c>
      <c r="K395" s="4">
        <f>IF($H395="","",IFERROR(INDEX('Partner 17'!$E$120:INDEX('Partner 17'!$E:$E,MATCH("TOTAL Non-ENOUGH Revenue*",'Partner 17'!$A:$A,0)-1),3),0))</f>
        <v>0</v>
      </c>
    </row>
    <row r="396" spans="8:11" ht="16" x14ac:dyDescent="0.2">
      <c r="H396" s="4">
        <f>IFERROR(INDEX('Partner 17'!$A$120:INDEX('Partner 17'!$A:$A,MATCH("TOTAL Non-ENOUGH Revenue*",'Partner 17'!$A:$A,0)-1),4),"")</f>
        <v>0</v>
      </c>
      <c r="I396" s="4">
        <f>IF($H396="","",IFERROR(INDEX('Partner 17'!$C$120:INDEX('Partner 17'!$C:$C,MATCH("TOTAL Non-ENOUGH Revenue*",'Partner 17'!$A:$A,0)-1),4),0))</f>
        <v>0</v>
      </c>
      <c r="J396" s="4">
        <f>IF($H396="","",IFERROR(INDEX('Partner 17'!$D$120:INDEX('Partner 17'!$D:$D,MATCH("TOTAL Non-ENOUGH Revenue*",'Partner 17'!$A:$A,0)-1),4),0))</f>
        <v>0</v>
      </c>
      <c r="K396" s="4">
        <f>IF($H396="","",IFERROR(INDEX('Partner 17'!$E$120:INDEX('Partner 17'!$E:$E,MATCH("TOTAL Non-ENOUGH Revenue*",'Partner 17'!$A:$A,0)-1),4),0))</f>
        <v>0</v>
      </c>
    </row>
    <row r="397" spans="8:11" ht="16" x14ac:dyDescent="0.2">
      <c r="H397" s="4">
        <f>IFERROR(INDEX('Partner 17'!$A$120:INDEX('Partner 17'!$A:$A,MATCH("TOTAL Non-ENOUGH Revenue*",'Partner 17'!$A:$A,0)-1),5),"")</f>
        <v>0</v>
      </c>
      <c r="I397" s="4">
        <f>IF($H397="","",IFERROR(INDEX('Partner 17'!$C$120:INDEX('Partner 17'!$C:$C,MATCH("TOTAL Non-ENOUGH Revenue*",'Partner 17'!$A:$A,0)-1),5),0))</f>
        <v>0</v>
      </c>
      <c r="J397" s="4">
        <f>IF($H397="","",IFERROR(INDEX('Partner 17'!$D$120:INDEX('Partner 17'!$D:$D,MATCH("TOTAL Non-ENOUGH Revenue*",'Partner 17'!$A:$A,0)-1),5),0))</f>
        <v>0</v>
      </c>
      <c r="K397" s="4">
        <f>IF($H397="","",IFERROR(INDEX('Partner 17'!$E$120:INDEX('Partner 17'!$E:$E,MATCH("TOTAL Non-ENOUGH Revenue*",'Partner 17'!$A:$A,0)-1),5),0))</f>
        <v>0</v>
      </c>
    </row>
    <row r="398" spans="8:11" ht="17" x14ac:dyDescent="0.2">
      <c r="H398" s="4" t="str">
        <f>IFERROR(INDEX('Partner 17'!$A$120:INDEX('Partner 17'!$A:$A,MATCH("TOTAL Non-ENOUGH Revenue*",'Partner 17'!$A:$A,0)-1),6),"")</f>
        <v/>
      </c>
      <c r="I398" s="4" t="str">
        <f>IF($H398="","",IFERROR(INDEX('Partner 17'!$C$120:INDEX('Partner 17'!$C:$C,MATCH("TOTAL Non-ENOUGH Revenue*",'Partner 17'!$A:$A,0)-1),6),0))</f>
        <v/>
      </c>
      <c r="J398" s="4" t="str">
        <f>IF($H398="","",IFERROR(INDEX('Partner 17'!$D$120:INDEX('Partner 17'!$D:$D,MATCH("TOTAL Non-ENOUGH Revenue*",'Partner 17'!$A:$A,0)-1),6),0))</f>
        <v/>
      </c>
      <c r="K398" s="4" t="str">
        <f>IF($H398="","",IFERROR(INDEX('Partner 17'!$E$120:INDEX('Partner 17'!$E:$E,MATCH("TOTAL Non-ENOUGH Revenue*",'Partner 17'!$A:$A,0)-1),6),0))</f>
        <v/>
      </c>
    </row>
    <row r="399" spans="8:11" ht="17" x14ac:dyDescent="0.2">
      <c r="H399" s="4" t="str">
        <f>IFERROR(INDEX('Partner 17'!$A$120:INDEX('Partner 17'!$A:$A,MATCH("TOTAL Non-ENOUGH Revenue*",'Partner 17'!$A:$A,0)-1),7),"")</f>
        <v/>
      </c>
      <c r="I399" s="4" t="str">
        <f>IF($H399="","",IFERROR(INDEX('Partner 17'!$C$120:INDEX('Partner 17'!$C:$C,MATCH("TOTAL Non-ENOUGH Revenue*",'Partner 17'!$A:$A,0)-1),7),0))</f>
        <v/>
      </c>
      <c r="J399" s="4" t="str">
        <f>IF($H399="","",IFERROR(INDEX('Partner 17'!$D$120:INDEX('Partner 17'!$D:$D,MATCH("TOTAL Non-ENOUGH Revenue*",'Partner 17'!$A:$A,0)-1),7),0))</f>
        <v/>
      </c>
      <c r="K399" s="4" t="str">
        <f>IF($H399="","",IFERROR(INDEX('Partner 17'!$E$120:INDEX('Partner 17'!$E:$E,MATCH("TOTAL Non-ENOUGH Revenue*",'Partner 17'!$A:$A,0)-1),7),0))</f>
        <v/>
      </c>
    </row>
    <row r="400" spans="8:11" ht="17" x14ac:dyDescent="0.2">
      <c r="H400" s="4" t="str">
        <f>IFERROR(INDEX('Partner 17'!$A$120:INDEX('Partner 17'!$A:$A,MATCH("TOTAL Non-ENOUGH Revenue*",'Partner 17'!$A:$A,0)-1),8),"")</f>
        <v/>
      </c>
      <c r="I400" s="4" t="str">
        <f>IF($H400="","",IFERROR(INDEX('Partner 17'!$C$120:INDEX('Partner 17'!$C:$C,MATCH("TOTAL Non-ENOUGH Revenue*",'Partner 17'!$A:$A,0)-1),8),0))</f>
        <v/>
      </c>
      <c r="J400" s="4" t="str">
        <f>IF($H400="","",IFERROR(INDEX('Partner 17'!$D$120:INDEX('Partner 17'!$D:$D,MATCH("TOTAL Non-ENOUGH Revenue*",'Partner 17'!$A:$A,0)-1),8),0))</f>
        <v/>
      </c>
      <c r="K400" s="4" t="str">
        <f>IF($H400="","",IFERROR(INDEX('Partner 17'!$E$120:INDEX('Partner 17'!$E:$E,MATCH("TOTAL Non-ENOUGH Revenue*",'Partner 17'!$A:$A,0)-1),8),0))</f>
        <v/>
      </c>
    </row>
    <row r="401" spans="8:11" ht="17" x14ac:dyDescent="0.2">
      <c r="H401" s="4" t="str">
        <f>IFERROR(INDEX('Partner 17'!$A$120:INDEX('Partner 17'!$A:$A,MATCH("TOTAL Non-ENOUGH Revenue*",'Partner 17'!$A:$A,0)-1),9),"")</f>
        <v/>
      </c>
      <c r="I401" s="4" t="str">
        <f>IF($H401="","",IFERROR(INDEX('Partner 17'!$C$120:INDEX('Partner 17'!$C:$C,MATCH("TOTAL Non-ENOUGH Revenue*",'Partner 17'!$A:$A,0)-1),9),0))</f>
        <v/>
      </c>
      <c r="J401" s="4" t="str">
        <f>IF($H401="","",IFERROR(INDEX('Partner 17'!$D$120:INDEX('Partner 17'!$D:$D,MATCH("TOTAL Non-ENOUGH Revenue*",'Partner 17'!$A:$A,0)-1),9),0))</f>
        <v/>
      </c>
      <c r="K401" s="4" t="str">
        <f>IF($H401="","",IFERROR(INDEX('Partner 17'!$E$120:INDEX('Partner 17'!$E:$E,MATCH("TOTAL Non-ENOUGH Revenue*",'Partner 17'!$A:$A,0)-1),9),0))</f>
        <v/>
      </c>
    </row>
    <row r="402" spans="8:11" ht="17" x14ac:dyDescent="0.2">
      <c r="H402" s="4" t="str">
        <f>IFERROR(INDEX('Partner 17'!$A$120:INDEX('Partner 17'!$A:$A,MATCH("TOTAL Non-ENOUGH Revenue*",'Partner 17'!$A:$A,0)-1),10),"")</f>
        <v/>
      </c>
      <c r="I402" s="4" t="str">
        <f>IF($H402="","",IFERROR(INDEX('Partner 17'!$C$120:INDEX('Partner 17'!$C:$C,MATCH("TOTAL Non-ENOUGH Revenue*",'Partner 17'!$A:$A,0)-1),10),0))</f>
        <v/>
      </c>
      <c r="J402" s="4" t="str">
        <f>IF($H402="","",IFERROR(INDEX('Partner 17'!$D$120:INDEX('Partner 17'!$D:$D,MATCH("TOTAL Non-ENOUGH Revenue*",'Partner 17'!$A:$A,0)-1),10),0))</f>
        <v/>
      </c>
      <c r="K402" s="4" t="str">
        <f>IF($H402="","",IFERROR(INDEX('Partner 17'!$E$120:INDEX('Partner 17'!$E:$E,MATCH("TOTAL Non-ENOUGH Revenue*",'Partner 17'!$A:$A,0)-1),10),0))</f>
        <v/>
      </c>
    </row>
    <row r="403" spans="8:11" ht="17" x14ac:dyDescent="0.2">
      <c r="H403" s="4" t="str">
        <f>IFERROR(INDEX('Partner 17'!$A$120:INDEX('Partner 17'!$A:$A,MATCH("TOTAL Non-ENOUGH Revenue*",'Partner 17'!$A:$A,0)-1),11),"")</f>
        <v/>
      </c>
      <c r="I403" s="4" t="str">
        <f>IF($H403="","",IFERROR(INDEX('Partner 17'!$C$120:INDEX('Partner 17'!$C:$C,MATCH("TOTAL Non-ENOUGH Revenue*",'Partner 17'!$A:$A,0)-1),11),0))</f>
        <v/>
      </c>
      <c r="J403" s="4" t="str">
        <f>IF($H403="","",IFERROR(INDEX('Partner 17'!$D$120:INDEX('Partner 17'!$D:$D,MATCH("TOTAL Non-ENOUGH Revenue*",'Partner 17'!$A:$A,0)-1),11),0))</f>
        <v/>
      </c>
      <c r="K403" s="4" t="str">
        <f>IF($H403="","",IFERROR(INDEX('Partner 17'!$E$120:INDEX('Partner 17'!$E:$E,MATCH("TOTAL Non-ENOUGH Revenue*",'Partner 17'!$A:$A,0)-1),11),0))</f>
        <v/>
      </c>
    </row>
    <row r="404" spans="8:11" ht="17" x14ac:dyDescent="0.2">
      <c r="H404" s="4" t="str">
        <f>IFERROR(INDEX('Partner 17'!$A$120:INDEX('Partner 17'!$A:$A,MATCH("TOTAL Non-ENOUGH Revenue*",'Partner 17'!$A:$A,0)-1),12),"")</f>
        <v/>
      </c>
      <c r="I404" s="4" t="str">
        <f>IF($H404="","",IFERROR(INDEX('Partner 17'!$C$120:INDEX('Partner 17'!$C:$C,MATCH("TOTAL Non-ENOUGH Revenue*",'Partner 17'!$A:$A,0)-1),12),0))</f>
        <v/>
      </c>
      <c r="J404" s="4" t="str">
        <f>IF($H404="","",IFERROR(INDEX('Partner 17'!$D$120:INDEX('Partner 17'!$D:$D,MATCH("TOTAL Non-ENOUGH Revenue*",'Partner 17'!$A:$A,0)-1),12),0))</f>
        <v/>
      </c>
      <c r="K404" s="4" t="str">
        <f>IF($H404="","",IFERROR(INDEX('Partner 17'!$E$120:INDEX('Partner 17'!$E:$E,MATCH("TOTAL Non-ENOUGH Revenue*",'Partner 17'!$A:$A,0)-1),12),0))</f>
        <v/>
      </c>
    </row>
    <row r="405" spans="8:11" ht="17" x14ac:dyDescent="0.2">
      <c r="H405" s="4" t="str">
        <f>IFERROR(INDEX('Partner 17'!$A$120:INDEX('Partner 17'!$A:$A,MATCH("TOTAL Non-ENOUGH Revenue*",'Partner 17'!$A:$A,0)-1),13),"")</f>
        <v/>
      </c>
      <c r="I405" s="4" t="str">
        <f>IF($H405="","",IFERROR(INDEX('Partner 17'!$C$120:INDEX('Partner 17'!$C:$C,MATCH("TOTAL Non-ENOUGH Revenue*",'Partner 17'!$A:$A,0)-1),13),0))</f>
        <v/>
      </c>
      <c r="J405" s="4" t="str">
        <f>IF($H405="","",IFERROR(INDEX('Partner 17'!$D$120:INDEX('Partner 17'!$D:$D,MATCH("TOTAL Non-ENOUGH Revenue*",'Partner 17'!$A:$A,0)-1),13),0))</f>
        <v/>
      </c>
      <c r="K405" s="4" t="str">
        <f>IF($H405="","",IFERROR(INDEX('Partner 17'!$E$120:INDEX('Partner 17'!$E:$E,MATCH("TOTAL Non-ENOUGH Revenue*",'Partner 17'!$A:$A,0)-1),13),0))</f>
        <v/>
      </c>
    </row>
    <row r="406" spans="8:11" ht="17" x14ac:dyDescent="0.2">
      <c r="H406" s="4" t="str">
        <f>IFERROR(INDEX('Partner 17'!$A$120:INDEX('Partner 17'!$A:$A,MATCH("TOTAL Non-ENOUGH Revenue*",'Partner 17'!$A:$A,0)-1),14),"")</f>
        <v/>
      </c>
      <c r="I406" s="4" t="str">
        <f>IF($H406="","",IFERROR(INDEX('Partner 17'!$C$120:INDEX('Partner 17'!$C:$C,MATCH("TOTAL Non-ENOUGH Revenue*",'Partner 17'!$A:$A,0)-1),14),0))</f>
        <v/>
      </c>
      <c r="J406" s="4" t="str">
        <f>IF($H406="","",IFERROR(INDEX('Partner 17'!$D$120:INDEX('Partner 17'!$D:$D,MATCH("TOTAL Non-ENOUGH Revenue*",'Partner 17'!$A:$A,0)-1),14),0))</f>
        <v/>
      </c>
      <c r="K406" s="4" t="str">
        <f>IF($H406="","",IFERROR(INDEX('Partner 17'!$E$120:INDEX('Partner 17'!$E:$E,MATCH("TOTAL Non-ENOUGH Revenue*",'Partner 17'!$A:$A,0)-1),14),0))</f>
        <v/>
      </c>
    </row>
    <row r="407" spans="8:11" ht="17" x14ac:dyDescent="0.2">
      <c r="H407" s="4" t="str">
        <f>IFERROR(INDEX('Partner 17'!$A$120:INDEX('Partner 17'!$A:$A,MATCH("TOTAL Non-ENOUGH Revenue*",'Partner 17'!$A:$A,0)-1),15),"")</f>
        <v/>
      </c>
      <c r="I407" s="4" t="str">
        <f>IF($H407="","",IFERROR(INDEX('Partner 17'!$C$120:INDEX('Partner 17'!$C:$C,MATCH("TOTAL Non-ENOUGH Revenue*",'Partner 17'!$A:$A,0)-1),15),0))</f>
        <v/>
      </c>
      <c r="J407" s="4" t="str">
        <f>IF($H407="","",IFERROR(INDEX('Partner 17'!$D$120:INDEX('Partner 17'!$D:$D,MATCH("TOTAL Non-ENOUGH Revenue*",'Partner 17'!$A:$A,0)-1),15),0))</f>
        <v/>
      </c>
      <c r="K407" s="4" t="str">
        <f>IF($H407="","",IFERROR(INDEX('Partner 17'!$E$120:INDEX('Partner 17'!$E:$E,MATCH("TOTAL Non-ENOUGH Revenue*",'Partner 17'!$A:$A,0)-1),15),0))</f>
        <v/>
      </c>
    </row>
    <row r="408" spans="8:11" ht="17" x14ac:dyDescent="0.2">
      <c r="H408" s="4" t="str">
        <f>IFERROR(INDEX('Partner 17'!$A$120:INDEX('Partner 17'!$A:$A,MATCH("TOTAL Non-ENOUGH Revenue*",'Partner 17'!$A:$A,0)-1),16),"")</f>
        <v/>
      </c>
      <c r="I408" s="4" t="str">
        <f>IF($H408="","",IFERROR(INDEX('Partner 17'!$C$120:INDEX('Partner 17'!$C:$C,MATCH("TOTAL Non-ENOUGH Revenue*",'Partner 17'!$A:$A,0)-1),16),0))</f>
        <v/>
      </c>
      <c r="J408" s="4" t="str">
        <f>IF($H408="","",IFERROR(INDEX('Partner 17'!$D$120:INDEX('Partner 17'!$D:$D,MATCH("TOTAL Non-ENOUGH Revenue*",'Partner 17'!$A:$A,0)-1),16),0))</f>
        <v/>
      </c>
      <c r="K408" s="4" t="str">
        <f>IF($H408="","",IFERROR(INDEX('Partner 17'!$E$120:INDEX('Partner 17'!$E:$E,MATCH("TOTAL Non-ENOUGH Revenue*",'Partner 17'!$A:$A,0)-1),16),0))</f>
        <v/>
      </c>
    </row>
    <row r="409" spans="8:11" ht="17" x14ac:dyDescent="0.2">
      <c r="H409" s="4" t="str">
        <f>IFERROR(INDEX('Partner 17'!$A$120:INDEX('Partner 17'!$A:$A,MATCH("TOTAL Non-ENOUGH Revenue*",'Partner 17'!$A:$A,0)-1),17),"")</f>
        <v/>
      </c>
      <c r="I409" s="4" t="str">
        <f>IF($H409="","",IFERROR(INDEX('Partner 17'!$C$120:INDEX('Partner 17'!$C:$C,MATCH("TOTAL Non-ENOUGH Revenue*",'Partner 17'!$A:$A,0)-1),17),0))</f>
        <v/>
      </c>
      <c r="J409" s="4" t="str">
        <f>IF($H409="","",IFERROR(INDEX('Partner 17'!$D$120:INDEX('Partner 17'!$D:$D,MATCH("TOTAL Non-ENOUGH Revenue*",'Partner 17'!$A:$A,0)-1),17),0))</f>
        <v/>
      </c>
      <c r="K409" s="4" t="str">
        <f>IF($H409="","",IFERROR(INDEX('Partner 17'!$E$120:INDEX('Partner 17'!$E:$E,MATCH("TOTAL Non-ENOUGH Revenue*",'Partner 17'!$A:$A,0)-1),17),0))</f>
        <v/>
      </c>
    </row>
    <row r="410" spans="8:11" ht="17" x14ac:dyDescent="0.2">
      <c r="H410" s="4" t="str">
        <f>IFERROR(INDEX('Partner 17'!$A$120:INDEX('Partner 17'!$A:$A,MATCH("TOTAL Non-ENOUGH Revenue*",'Partner 17'!$A:$A,0)-1),18),"")</f>
        <v/>
      </c>
      <c r="I410" s="4" t="str">
        <f>IF($H410="","",IFERROR(INDEX('Partner 17'!$C$120:INDEX('Partner 17'!$C:$C,MATCH("TOTAL Non-ENOUGH Revenue*",'Partner 17'!$A:$A,0)-1),18),0))</f>
        <v/>
      </c>
      <c r="J410" s="4" t="str">
        <f>IF($H410="","",IFERROR(INDEX('Partner 17'!$D$120:INDEX('Partner 17'!$D:$D,MATCH("TOTAL Non-ENOUGH Revenue*",'Partner 17'!$A:$A,0)-1),18),0))</f>
        <v/>
      </c>
      <c r="K410" s="4" t="str">
        <f>IF($H410="","",IFERROR(INDEX('Partner 17'!$E$120:INDEX('Partner 17'!$E:$E,MATCH("TOTAL Non-ENOUGH Revenue*",'Partner 17'!$A:$A,0)-1),18),0))</f>
        <v/>
      </c>
    </row>
    <row r="411" spans="8:11" ht="17" x14ac:dyDescent="0.2">
      <c r="H411" s="4" t="str">
        <f>IFERROR(INDEX('Partner 17'!$A$120:INDEX('Partner 17'!$A:$A,MATCH("TOTAL Non-ENOUGH Revenue*",'Partner 17'!$A:$A,0)-1),19),"")</f>
        <v/>
      </c>
      <c r="I411" s="4" t="str">
        <f>IF($H411="","",IFERROR(INDEX('Partner 17'!$C$120:INDEX('Partner 17'!$C:$C,MATCH("TOTAL Non-ENOUGH Revenue*",'Partner 17'!$A:$A,0)-1),19),0))</f>
        <v/>
      </c>
      <c r="J411" s="4" t="str">
        <f>IF($H411="","",IFERROR(INDEX('Partner 17'!$D$120:INDEX('Partner 17'!$D:$D,MATCH("TOTAL Non-ENOUGH Revenue*",'Partner 17'!$A:$A,0)-1),19),0))</f>
        <v/>
      </c>
      <c r="K411" s="4" t="str">
        <f>IF($H411="","",IFERROR(INDEX('Partner 17'!$E$120:INDEX('Partner 17'!$E:$E,MATCH("TOTAL Non-ENOUGH Revenue*",'Partner 17'!$A:$A,0)-1),19),0))</f>
        <v/>
      </c>
    </row>
    <row r="412" spans="8:11" ht="17" x14ac:dyDescent="0.2">
      <c r="H412" s="4" t="str">
        <f>IFERROR(INDEX('Partner 17'!$A$120:INDEX('Partner 17'!$A:$A,MATCH("TOTAL Non-ENOUGH Revenue*",'Partner 17'!$A:$A,0)-1),20),"")</f>
        <v/>
      </c>
      <c r="I412" s="4" t="str">
        <f>IF($H412="","",IFERROR(INDEX('Partner 17'!$C$120:INDEX('Partner 17'!$C:$C,MATCH("TOTAL Non-ENOUGH Revenue*",'Partner 17'!$A:$A,0)-1),20),0))</f>
        <v/>
      </c>
      <c r="J412" s="4" t="str">
        <f>IF($H412="","",IFERROR(INDEX('Partner 17'!$D$120:INDEX('Partner 17'!$D:$D,MATCH("TOTAL Non-ENOUGH Revenue*",'Partner 17'!$A:$A,0)-1),20),0))</f>
        <v/>
      </c>
      <c r="K412" s="4" t="str">
        <f>IF($H412="","",IFERROR(INDEX('Partner 17'!$E$120:INDEX('Partner 17'!$E:$E,MATCH("TOTAL Non-ENOUGH Revenue*",'Partner 17'!$A:$A,0)-1),20),0))</f>
        <v/>
      </c>
    </row>
    <row r="413" spans="8:11" ht="16" x14ac:dyDescent="0.2">
      <c r="H413" s="4">
        <f>IFERROR(INDEX('Partner 18'!$A$120:INDEX('Partner 18'!$A:$A,MATCH("TOTAL Non-ENOUGH Revenue*",'Partner 18'!$A:$A,0)-1),1),"")</f>
        <v>0</v>
      </c>
      <c r="I413" s="4">
        <f>IF($H413="","",IFERROR(INDEX('Partner 18'!$C$120:INDEX('Partner 18'!$C:$C,MATCH("TOTAL Non-ENOUGH Revenue*",'Partner 18'!$A:$A,0)-1),1),0))</f>
        <v>0</v>
      </c>
      <c r="J413" s="4">
        <f>IF($H413="","",IFERROR(INDEX('Partner 18'!$D$120:INDEX('Partner 18'!$D:$D,MATCH("TOTAL Non-ENOUGH Revenue*",'Partner 18'!$A:$A,0)-1),1),0))</f>
        <v>0</v>
      </c>
      <c r="K413" s="4">
        <f>IF($H413="","",IFERROR(INDEX('Partner 18'!$E$120:INDEX('Partner 18'!$E:$E,MATCH("TOTAL Non-ENOUGH Revenue*",'Partner 18'!$A:$A,0)-1),1),0))</f>
        <v>0</v>
      </c>
    </row>
    <row r="414" spans="8:11" ht="16" x14ac:dyDescent="0.2">
      <c r="H414" s="4">
        <f>IFERROR(INDEX('Partner 18'!$A$120:INDEX('Partner 18'!$A:$A,MATCH("TOTAL Non-ENOUGH Revenue*",'Partner 18'!$A:$A,0)-1),2),"")</f>
        <v>0</v>
      </c>
      <c r="I414" s="4">
        <f>IF($H414="","",IFERROR(INDEX('Partner 18'!$C$120:INDEX('Partner 18'!$C:$C,MATCH("TOTAL Non-ENOUGH Revenue*",'Partner 18'!$A:$A,0)-1),2),0))</f>
        <v>0</v>
      </c>
      <c r="J414" s="4">
        <f>IF($H414="","",IFERROR(INDEX('Partner 18'!$D$120:INDEX('Partner 18'!$D:$D,MATCH("TOTAL Non-ENOUGH Revenue*",'Partner 18'!$A:$A,0)-1),2),0))</f>
        <v>0</v>
      </c>
      <c r="K414" s="4">
        <f>IF($H414="","",IFERROR(INDEX('Partner 18'!$E$120:INDEX('Partner 18'!$E:$E,MATCH("TOTAL Non-ENOUGH Revenue*",'Partner 18'!$A:$A,0)-1),2),0))</f>
        <v>0</v>
      </c>
    </row>
    <row r="415" spans="8:11" ht="16" x14ac:dyDescent="0.2">
      <c r="H415" s="4">
        <f>IFERROR(INDEX('Partner 18'!$A$120:INDEX('Partner 18'!$A:$A,MATCH("TOTAL Non-ENOUGH Revenue*",'Partner 18'!$A:$A,0)-1),3),"")</f>
        <v>0</v>
      </c>
      <c r="I415" s="4">
        <f>IF($H415="","",IFERROR(INDEX('Partner 18'!$C$120:INDEX('Partner 18'!$C:$C,MATCH("TOTAL Non-ENOUGH Revenue*",'Partner 18'!$A:$A,0)-1),3),0))</f>
        <v>0</v>
      </c>
      <c r="J415" s="4">
        <f>IF($H415="","",IFERROR(INDEX('Partner 18'!$D$120:INDEX('Partner 18'!$D:$D,MATCH("TOTAL Non-ENOUGH Revenue*",'Partner 18'!$A:$A,0)-1),3),0))</f>
        <v>0</v>
      </c>
      <c r="K415" s="4">
        <f>IF($H415="","",IFERROR(INDEX('Partner 18'!$E$120:INDEX('Partner 18'!$E:$E,MATCH("TOTAL Non-ENOUGH Revenue*",'Partner 18'!$A:$A,0)-1),3),0))</f>
        <v>0</v>
      </c>
    </row>
    <row r="416" spans="8:11" ht="16" x14ac:dyDescent="0.2">
      <c r="H416" s="4">
        <f>IFERROR(INDEX('Partner 18'!$A$120:INDEX('Partner 18'!$A:$A,MATCH("TOTAL Non-ENOUGH Revenue*",'Partner 18'!$A:$A,0)-1),4),"")</f>
        <v>0</v>
      </c>
      <c r="I416" s="4">
        <f>IF($H416="","",IFERROR(INDEX('Partner 18'!$C$120:INDEX('Partner 18'!$C:$C,MATCH("TOTAL Non-ENOUGH Revenue*",'Partner 18'!$A:$A,0)-1),4),0))</f>
        <v>0</v>
      </c>
      <c r="J416" s="4">
        <f>IF($H416="","",IFERROR(INDEX('Partner 18'!$D$120:INDEX('Partner 18'!$D:$D,MATCH("TOTAL Non-ENOUGH Revenue*",'Partner 18'!$A:$A,0)-1),4),0))</f>
        <v>0</v>
      </c>
      <c r="K416" s="4">
        <f>IF($H416="","",IFERROR(INDEX('Partner 18'!$E$120:INDEX('Partner 18'!$E:$E,MATCH("TOTAL Non-ENOUGH Revenue*",'Partner 18'!$A:$A,0)-1),4),0))</f>
        <v>0</v>
      </c>
    </row>
    <row r="417" spans="8:11" ht="16" x14ac:dyDescent="0.2">
      <c r="H417" s="4">
        <f>IFERROR(INDEX('Partner 18'!$A$120:INDEX('Partner 18'!$A:$A,MATCH("TOTAL Non-ENOUGH Revenue*",'Partner 18'!$A:$A,0)-1),5),"")</f>
        <v>0</v>
      </c>
      <c r="I417" s="4">
        <f>IF($H417="","",IFERROR(INDEX('Partner 18'!$C$120:INDEX('Partner 18'!$C:$C,MATCH("TOTAL Non-ENOUGH Revenue*",'Partner 18'!$A:$A,0)-1),5),0))</f>
        <v>0</v>
      </c>
      <c r="J417" s="4">
        <f>IF($H417="","",IFERROR(INDEX('Partner 18'!$D$120:INDEX('Partner 18'!$D:$D,MATCH("TOTAL Non-ENOUGH Revenue*",'Partner 18'!$A:$A,0)-1),5),0))</f>
        <v>0</v>
      </c>
      <c r="K417" s="4">
        <f>IF($H417="","",IFERROR(INDEX('Partner 18'!$E$120:INDEX('Partner 18'!$E:$E,MATCH("TOTAL Non-ENOUGH Revenue*",'Partner 18'!$A:$A,0)-1),5),0))</f>
        <v>0</v>
      </c>
    </row>
    <row r="418" spans="8:11" ht="17" x14ac:dyDescent="0.2">
      <c r="H418" s="4" t="str">
        <f>IFERROR(INDEX('Partner 18'!$A$120:INDEX('Partner 18'!$A:$A,MATCH("TOTAL Non-ENOUGH Revenue*",'Partner 18'!$A:$A,0)-1),6),"")</f>
        <v/>
      </c>
      <c r="I418" s="4" t="str">
        <f>IF($H418="","",IFERROR(INDEX('Partner 18'!$C$120:INDEX('Partner 18'!$C:$C,MATCH("TOTAL Non-ENOUGH Revenue*",'Partner 18'!$A:$A,0)-1),6),0))</f>
        <v/>
      </c>
      <c r="J418" s="4" t="str">
        <f>IF($H418="","",IFERROR(INDEX('Partner 18'!$D$120:INDEX('Partner 18'!$D:$D,MATCH("TOTAL Non-ENOUGH Revenue*",'Partner 18'!$A:$A,0)-1),6),0))</f>
        <v/>
      </c>
      <c r="K418" s="4" t="str">
        <f>IF($H418="","",IFERROR(INDEX('Partner 18'!$E$120:INDEX('Partner 18'!$E:$E,MATCH("TOTAL Non-ENOUGH Revenue*",'Partner 18'!$A:$A,0)-1),6),0))</f>
        <v/>
      </c>
    </row>
    <row r="419" spans="8:11" ht="17" x14ac:dyDescent="0.2">
      <c r="H419" s="4" t="str">
        <f>IFERROR(INDEX('Partner 18'!$A$120:INDEX('Partner 18'!$A:$A,MATCH("TOTAL Non-ENOUGH Revenue*",'Partner 18'!$A:$A,0)-1),7),"")</f>
        <v/>
      </c>
      <c r="I419" s="4" t="str">
        <f>IF($H419="","",IFERROR(INDEX('Partner 18'!$C$120:INDEX('Partner 18'!$C:$C,MATCH("TOTAL Non-ENOUGH Revenue*",'Partner 18'!$A:$A,0)-1),7),0))</f>
        <v/>
      </c>
      <c r="J419" s="4" t="str">
        <f>IF($H419="","",IFERROR(INDEX('Partner 18'!$D$120:INDEX('Partner 18'!$D:$D,MATCH("TOTAL Non-ENOUGH Revenue*",'Partner 18'!$A:$A,0)-1),7),0))</f>
        <v/>
      </c>
      <c r="K419" s="4" t="str">
        <f>IF($H419="","",IFERROR(INDEX('Partner 18'!$E$120:INDEX('Partner 18'!$E:$E,MATCH("TOTAL Non-ENOUGH Revenue*",'Partner 18'!$A:$A,0)-1),7),0))</f>
        <v/>
      </c>
    </row>
    <row r="420" spans="8:11" ht="17" x14ac:dyDescent="0.2">
      <c r="H420" s="4" t="str">
        <f>IFERROR(INDEX('Partner 18'!$A$120:INDEX('Partner 18'!$A:$A,MATCH("TOTAL Non-ENOUGH Revenue*",'Partner 18'!$A:$A,0)-1),8),"")</f>
        <v/>
      </c>
      <c r="I420" s="4" t="str">
        <f>IF($H420="","",IFERROR(INDEX('Partner 18'!$C$120:INDEX('Partner 18'!$C:$C,MATCH("TOTAL Non-ENOUGH Revenue*",'Partner 18'!$A:$A,0)-1),8),0))</f>
        <v/>
      </c>
      <c r="J420" s="4" t="str">
        <f>IF($H420="","",IFERROR(INDEX('Partner 18'!$D$120:INDEX('Partner 18'!$D:$D,MATCH("TOTAL Non-ENOUGH Revenue*",'Partner 18'!$A:$A,0)-1),8),0))</f>
        <v/>
      </c>
      <c r="K420" s="4" t="str">
        <f>IF($H420="","",IFERROR(INDEX('Partner 18'!$E$120:INDEX('Partner 18'!$E:$E,MATCH("TOTAL Non-ENOUGH Revenue*",'Partner 18'!$A:$A,0)-1),8),0))</f>
        <v/>
      </c>
    </row>
    <row r="421" spans="8:11" ht="17" x14ac:dyDescent="0.2">
      <c r="H421" s="4" t="str">
        <f>IFERROR(INDEX('Partner 18'!$A$120:INDEX('Partner 18'!$A:$A,MATCH("TOTAL Non-ENOUGH Revenue*",'Partner 18'!$A:$A,0)-1),9),"")</f>
        <v/>
      </c>
      <c r="I421" s="4" t="str">
        <f>IF($H421="","",IFERROR(INDEX('Partner 18'!$C$120:INDEX('Partner 18'!$C:$C,MATCH("TOTAL Non-ENOUGH Revenue*",'Partner 18'!$A:$A,0)-1),9),0))</f>
        <v/>
      </c>
      <c r="J421" s="4" t="str">
        <f>IF($H421="","",IFERROR(INDEX('Partner 18'!$D$120:INDEX('Partner 18'!$D:$D,MATCH("TOTAL Non-ENOUGH Revenue*",'Partner 18'!$A:$A,0)-1),9),0))</f>
        <v/>
      </c>
      <c r="K421" s="4" t="str">
        <f>IF($H421="","",IFERROR(INDEX('Partner 18'!$E$120:INDEX('Partner 18'!$E:$E,MATCH("TOTAL Non-ENOUGH Revenue*",'Partner 18'!$A:$A,0)-1),9),0))</f>
        <v/>
      </c>
    </row>
    <row r="422" spans="8:11" ht="17" x14ac:dyDescent="0.2">
      <c r="H422" s="4" t="str">
        <f>IFERROR(INDEX('Partner 18'!$A$120:INDEX('Partner 18'!$A:$A,MATCH("TOTAL Non-ENOUGH Revenue*",'Partner 18'!$A:$A,0)-1),10),"")</f>
        <v/>
      </c>
      <c r="I422" s="4" t="str">
        <f>IF($H422="","",IFERROR(INDEX('Partner 18'!$C$120:INDEX('Partner 18'!$C:$C,MATCH("TOTAL Non-ENOUGH Revenue*",'Partner 18'!$A:$A,0)-1),10),0))</f>
        <v/>
      </c>
      <c r="J422" s="4" t="str">
        <f>IF($H422="","",IFERROR(INDEX('Partner 18'!$D$120:INDEX('Partner 18'!$D:$D,MATCH("TOTAL Non-ENOUGH Revenue*",'Partner 18'!$A:$A,0)-1),10),0))</f>
        <v/>
      </c>
      <c r="K422" s="4" t="str">
        <f>IF($H422="","",IFERROR(INDEX('Partner 18'!$E$120:INDEX('Partner 18'!$E:$E,MATCH("TOTAL Non-ENOUGH Revenue*",'Partner 18'!$A:$A,0)-1),10),0))</f>
        <v/>
      </c>
    </row>
    <row r="423" spans="8:11" ht="17" x14ac:dyDescent="0.2">
      <c r="H423" s="4" t="str">
        <f>IFERROR(INDEX('Partner 18'!$A$120:INDEX('Partner 18'!$A:$A,MATCH("TOTAL Non-ENOUGH Revenue*",'Partner 18'!$A:$A,0)-1),11),"")</f>
        <v/>
      </c>
      <c r="I423" s="4" t="str">
        <f>IF($H423="","",IFERROR(INDEX('Partner 18'!$C$120:INDEX('Partner 18'!$C:$C,MATCH("TOTAL Non-ENOUGH Revenue*",'Partner 18'!$A:$A,0)-1),11),0))</f>
        <v/>
      </c>
      <c r="J423" s="4" t="str">
        <f>IF($H423="","",IFERROR(INDEX('Partner 18'!$D$120:INDEX('Partner 18'!$D:$D,MATCH("TOTAL Non-ENOUGH Revenue*",'Partner 18'!$A:$A,0)-1),11),0))</f>
        <v/>
      </c>
      <c r="K423" s="4" t="str">
        <f>IF($H423="","",IFERROR(INDEX('Partner 18'!$E$120:INDEX('Partner 18'!$E:$E,MATCH("TOTAL Non-ENOUGH Revenue*",'Partner 18'!$A:$A,0)-1),11),0))</f>
        <v/>
      </c>
    </row>
    <row r="424" spans="8:11" ht="17" x14ac:dyDescent="0.2">
      <c r="H424" s="4" t="str">
        <f>IFERROR(INDEX('Partner 18'!$A$120:INDEX('Partner 18'!$A:$A,MATCH("TOTAL Non-ENOUGH Revenue*",'Partner 18'!$A:$A,0)-1),12),"")</f>
        <v/>
      </c>
      <c r="I424" s="4" t="str">
        <f>IF($H424="","",IFERROR(INDEX('Partner 18'!$C$120:INDEX('Partner 18'!$C:$C,MATCH("TOTAL Non-ENOUGH Revenue*",'Partner 18'!$A:$A,0)-1),12),0))</f>
        <v/>
      </c>
      <c r="J424" s="4" t="str">
        <f>IF($H424="","",IFERROR(INDEX('Partner 18'!$D$120:INDEX('Partner 18'!$D:$D,MATCH("TOTAL Non-ENOUGH Revenue*",'Partner 18'!$A:$A,0)-1),12),0))</f>
        <v/>
      </c>
      <c r="K424" s="4" t="str">
        <f>IF($H424="","",IFERROR(INDEX('Partner 18'!$E$120:INDEX('Partner 18'!$E:$E,MATCH("TOTAL Non-ENOUGH Revenue*",'Partner 18'!$A:$A,0)-1),12),0))</f>
        <v/>
      </c>
    </row>
    <row r="425" spans="8:11" ht="17" x14ac:dyDescent="0.2">
      <c r="H425" s="4" t="str">
        <f>IFERROR(INDEX('Partner 18'!$A$120:INDEX('Partner 18'!$A:$A,MATCH("TOTAL Non-ENOUGH Revenue*",'Partner 18'!$A:$A,0)-1),13),"")</f>
        <v/>
      </c>
      <c r="I425" s="4" t="str">
        <f>IF($H425="","",IFERROR(INDEX('Partner 18'!$C$120:INDEX('Partner 18'!$C:$C,MATCH("TOTAL Non-ENOUGH Revenue*",'Partner 18'!$A:$A,0)-1),13),0))</f>
        <v/>
      </c>
      <c r="J425" s="4" t="str">
        <f>IF($H425="","",IFERROR(INDEX('Partner 18'!$D$120:INDEX('Partner 18'!$D:$D,MATCH("TOTAL Non-ENOUGH Revenue*",'Partner 18'!$A:$A,0)-1),13),0))</f>
        <v/>
      </c>
      <c r="K425" s="4" t="str">
        <f>IF($H425="","",IFERROR(INDEX('Partner 18'!$E$120:INDEX('Partner 18'!$E:$E,MATCH("TOTAL Non-ENOUGH Revenue*",'Partner 18'!$A:$A,0)-1),13),0))</f>
        <v/>
      </c>
    </row>
    <row r="426" spans="8:11" ht="17" x14ac:dyDescent="0.2">
      <c r="H426" s="4" t="str">
        <f>IFERROR(INDEX('Partner 18'!$A$120:INDEX('Partner 18'!$A:$A,MATCH("TOTAL Non-ENOUGH Revenue*",'Partner 18'!$A:$A,0)-1),14),"")</f>
        <v/>
      </c>
      <c r="I426" s="4" t="str">
        <f>IF($H426="","",IFERROR(INDEX('Partner 18'!$C$120:INDEX('Partner 18'!$C:$C,MATCH("TOTAL Non-ENOUGH Revenue*",'Partner 18'!$A:$A,0)-1),14),0))</f>
        <v/>
      </c>
      <c r="J426" s="4" t="str">
        <f>IF($H426="","",IFERROR(INDEX('Partner 18'!$D$120:INDEX('Partner 18'!$D:$D,MATCH("TOTAL Non-ENOUGH Revenue*",'Partner 18'!$A:$A,0)-1),14),0))</f>
        <v/>
      </c>
      <c r="K426" s="4" t="str">
        <f>IF($H426="","",IFERROR(INDEX('Partner 18'!$E$120:INDEX('Partner 18'!$E:$E,MATCH("TOTAL Non-ENOUGH Revenue*",'Partner 18'!$A:$A,0)-1),14),0))</f>
        <v/>
      </c>
    </row>
    <row r="427" spans="8:11" ht="17" x14ac:dyDescent="0.2">
      <c r="H427" s="4" t="str">
        <f>IFERROR(INDEX('Partner 18'!$A$120:INDEX('Partner 18'!$A:$A,MATCH("TOTAL Non-ENOUGH Revenue*",'Partner 18'!$A:$A,0)-1),15),"")</f>
        <v/>
      </c>
      <c r="I427" s="4" t="str">
        <f>IF($H427="","",IFERROR(INDEX('Partner 18'!$C$120:INDEX('Partner 18'!$C:$C,MATCH("TOTAL Non-ENOUGH Revenue*",'Partner 18'!$A:$A,0)-1),15),0))</f>
        <v/>
      </c>
      <c r="J427" s="4" t="str">
        <f>IF($H427="","",IFERROR(INDEX('Partner 18'!$D$120:INDEX('Partner 18'!$D:$D,MATCH("TOTAL Non-ENOUGH Revenue*",'Partner 18'!$A:$A,0)-1),15),0))</f>
        <v/>
      </c>
      <c r="K427" s="4" t="str">
        <f>IF($H427="","",IFERROR(INDEX('Partner 18'!$E$120:INDEX('Partner 18'!$E:$E,MATCH("TOTAL Non-ENOUGH Revenue*",'Partner 18'!$A:$A,0)-1),15),0))</f>
        <v/>
      </c>
    </row>
    <row r="428" spans="8:11" ht="17" x14ac:dyDescent="0.2">
      <c r="H428" s="4" t="str">
        <f>IFERROR(INDEX('Partner 18'!$A$120:INDEX('Partner 18'!$A:$A,MATCH("TOTAL Non-ENOUGH Revenue*",'Partner 18'!$A:$A,0)-1),16),"")</f>
        <v/>
      </c>
      <c r="I428" s="4" t="str">
        <f>IF($H428="","",IFERROR(INDEX('Partner 18'!$C$120:INDEX('Partner 18'!$C:$C,MATCH("TOTAL Non-ENOUGH Revenue*",'Partner 18'!$A:$A,0)-1),16),0))</f>
        <v/>
      </c>
      <c r="J428" s="4" t="str">
        <f>IF($H428="","",IFERROR(INDEX('Partner 18'!$D$120:INDEX('Partner 18'!$D:$D,MATCH("TOTAL Non-ENOUGH Revenue*",'Partner 18'!$A:$A,0)-1),16),0))</f>
        <v/>
      </c>
      <c r="K428" s="4" t="str">
        <f>IF($H428="","",IFERROR(INDEX('Partner 18'!$E$120:INDEX('Partner 18'!$E:$E,MATCH("TOTAL Non-ENOUGH Revenue*",'Partner 18'!$A:$A,0)-1),16),0))</f>
        <v/>
      </c>
    </row>
    <row r="429" spans="8:11" ht="17" x14ac:dyDescent="0.2">
      <c r="H429" s="4" t="str">
        <f>IFERROR(INDEX('Partner 18'!$A$120:INDEX('Partner 18'!$A:$A,MATCH("TOTAL Non-ENOUGH Revenue*",'Partner 18'!$A:$A,0)-1),17),"")</f>
        <v/>
      </c>
      <c r="I429" s="4" t="str">
        <f>IF($H429="","",IFERROR(INDEX('Partner 18'!$C$120:INDEX('Partner 18'!$C:$C,MATCH("TOTAL Non-ENOUGH Revenue*",'Partner 18'!$A:$A,0)-1),17),0))</f>
        <v/>
      </c>
      <c r="J429" s="4" t="str">
        <f>IF($H429="","",IFERROR(INDEX('Partner 18'!$D$120:INDEX('Partner 18'!$D:$D,MATCH("TOTAL Non-ENOUGH Revenue*",'Partner 18'!$A:$A,0)-1),17),0))</f>
        <v/>
      </c>
      <c r="K429" s="4" t="str">
        <f>IF($H429="","",IFERROR(INDEX('Partner 18'!$E$120:INDEX('Partner 18'!$E:$E,MATCH("TOTAL Non-ENOUGH Revenue*",'Partner 18'!$A:$A,0)-1),17),0))</f>
        <v/>
      </c>
    </row>
    <row r="430" spans="8:11" ht="17" x14ac:dyDescent="0.2">
      <c r="H430" s="4" t="str">
        <f>IFERROR(INDEX('Partner 18'!$A$120:INDEX('Partner 18'!$A:$A,MATCH("TOTAL Non-ENOUGH Revenue*",'Partner 18'!$A:$A,0)-1),18),"")</f>
        <v/>
      </c>
      <c r="I430" s="4" t="str">
        <f>IF($H430="","",IFERROR(INDEX('Partner 18'!$C$120:INDEX('Partner 18'!$C:$C,MATCH("TOTAL Non-ENOUGH Revenue*",'Partner 18'!$A:$A,0)-1),18),0))</f>
        <v/>
      </c>
      <c r="J430" s="4" t="str">
        <f>IF($H430="","",IFERROR(INDEX('Partner 18'!$D$120:INDEX('Partner 18'!$D:$D,MATCH("TOTAL Non-ENOUGH Revenue*",'Partner 18'!$A:$A,0)-1),18),0))</f>
        <v/>
      </c>
      <c r="K430" s="4" t="str">
        <f>IF($H430="","",IFERROR(INDEX('Partner 18'!$E$120:INDEX('Partner 18'!$E:$E,MATCH("TOTAL Non-ENOUGH Revenue*",'Partner 18'!$A:$A,0)-1),18),0))</f>
        <v/>
      </c>
    </row>
    <row r="431" spans="8:11" ht="17" x14ac:dyDescent="0.2">
      <c r="H431" s="4" t="str">
        <f>IFERROR(INDEX('Partner 18'!$A$120:INDEX('Partner 18'!$A:$A,MATCH("TOTAL Non-ENOUGH Revenue*",'Partner 18'!$A:$A,0)-1),19),"")</f>
        <v/>
      </c>
      <c r="I431" s="4" t="str">
        <f>IF($H431="","",IFERROR(INDEX('Partner 18'!$C$120:INDEX('Partner 18'!$C:$C,MATCH("TOTAL Non-ENOUGH Revenue*",'Partner 18'!$A:$A,0)-1),19),0))</f>
        <v/>
      </c>
      <c r="J431" s="4" t="str">
        <f>IF($H431="","",IFERROR(INDEX('Partner 18'!$D$120:INDEX('Partner 18'!$D:$D,MATCH("TOTAL Non-ENOUGH Revenue*",'Partner 18'!$A:$A,0)-1),19),0))</f>
        <v/>
      </c>
      <c r="K431" s="4" t="str">
        <f>IF($H431="","",IFERROR(INDEX('Partner 18'!$E$120:INDEX('Partner 18'!$E:$E,MATCH("TOTAL Non-ENOUGH Revenue*",'Partner 18'!$A:$A,0)-1),19),0))</f>
        <v/>
      </c>
    </row>
    <row r="432" spans="8:11" ht="17" x14ac:dyDescent="0.2">
      <c r="H432" s="4" t="str">
        <f>IFERROR(INDEX('Partner 18'!$A$120:INDEX('Partner 18'!$A:$A,MATCH("TOTAL Non-ENOUGH Revenue*",'Partner 18'!$A:$A,0)-1),20),"")</f>
        <v/>
      </c>
      <c r="I432" s="4" t="str">
        <f>IF($H432="","",IFERROR(INDEX('Partner 18'!$C$120:INDEX('Partner 18'!$C:$C,MATCH("TOTAL Non-ENOUGH Revenue*",'Partner 18'!$A:$A,0)-1),20),0))</f>
        <v/>
      </c>
      <c r="J432" s="4" t="str">
        <f>IF($H432="","",IFERROR(INDEX('Partner 18'!$D$120:INDEX('Partner 18'!$D:$D,MATCH("TOTAL Non-ENOUGH Revenue*",'Partner 18'!$A:$A,0)-1),20),0))</f>
        <v/>
      </c>
      <c r="K432" s="4" t="str">
        <f>IF($H432="","",IFERROR(INDEX('Partner 18'!$E$120:INDEX('Partner 18'!$E:$E,MATCH("TOTAL Non-ENOUGH Revenue*",'Partner 18'!$A:$A,0)-1),20),0))</f>
        <v/>
      </c>
    </row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sheetProtection algorithmName="SHA-512" hashValue="9xi4UmmHz5ULY2JbS03CSHBczfUrbB0cv5dZk0glZpNuTmadHgdIwX/tw8iysj4DQ6gUeq6KE/FzI0NxnIClMg==" saltValue="9sXvQPKXHBryRgiufQUb4Q==" spinCount="100000" sheet="1" objects="1" scenarios="1" formatCells="0" formatColumns="0" formatRows="0"/>
  <mergeCells count="32">
    <mergeCell ref="A73:C73"/>
    <mergeCell ref="A75:C75"/>
    <mergeCell ref="A1:G1"/>
    <mergeCell ref="A2:G2"/>
    <mergeCell ref="A4:G4"/>
    <mergeCell ref="B10:G10"/>
    <mergeCell ref="A12:G12"/>
    <mergeCell ref="B9:C9"/>
    <mergeCell ref="A28:C30"/>
    <mergeCell ref="D28:G28"/>
    <mergeCell ref="D29:D30"/>
    <mergeCell ref="E29:E30"/>
    <mergeCell ref="F29:F30"/>
    <mergeCell ref="G29:G30"/>
    <mergeCell ref="A31:C31"/>
    <mergeCell ref="A32:C32"/>
    <mergeCell ref="A33:C33"/>
    <mergeCell ref="A34:C34"/>
    <mergeCell ref="A35:C35"/>
    <mergeCell ref="A36:C36"/>
    <mergeCell ref="A37:C37"/>
    <mergeCell ref="A45:C45"/>
    <mergeCell ref="A46:C46"/>
    <mergeCell ref="A47:C47"/>
    <mergeCell ref="A48:C48"/>
    <mergeCell ref="A38:C38"/>
    <mergeCell ref="A39:C39"/>
    <mergeCell ref="A40:C40"/>
    <mergeCell ref="A41:C41"/>
    <mergeCell ref="A42:C42"/>
    <mergeCell ref="A43:C43"/>
    <mergeCell ref="A44:C44"/>
  </mergeCells>
  <pageMargins left="0.7" right="0.7" top="0.75" bottom="0.75" header="0" footer="0"/>
  <pageSetup scale="8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1056"/>
  <sheetViews>
    <sheetView zoomScale="50" workbookViewId="0">
      <selection activeCell="C129" sqref="C129"/>
    </sheetView>
  </sheetViews>
  <sheetFormatPr baseColWidth="10" defaultColWidth="11.1640625" defaultRowHeight="15" customHeight="1" x14ac:dyDescent="0.2"/>
  <cols>
    <col min="1" max="1" width="40" style="4" customWidth="1"/>
    <col min="2" max="5" width="15.83203125" style="12" customWidth="1"/>
    <col min="6" max="9" width="46.83203125" style="12" customWidth="1"/>
    <col min="10" max="10" width="15.83203125" style="12" customWidth="1"/>
    <col min="11" max="11" width="31.6640625" style="14" customWidth="1"/>
    <col min="12" max="12" width="20.83203125" style="14" customWidth="1"/>
    <col min="13" max="13" width="21.6640625" style="14" customWidth="1"/>
    <col min="14" max="14" width="38.33203125" style="14" customWidth="1"/>
    <col min="16" max="30" width="0" hidden="1" customWidth="1"/>
  </cols>
  <sheetData>
    <row r="1" spans="1:26" ht="20" x14ac:dyDescent="0.25">
      <c r="A1" s="43" t="s">
        <v>152</v>
      </c>
      <c r="B1" s="49"/>
      <c r="C1" s="49"/>
      <c r="D1" s="49"/>
      <c r="E1" s="49"/>
      <c r="F1" s="49"/>
      <c r="G1" s="49"/>
      <c r="H1" s="49"/>
      <c r="I1" s="49"/>
      <c r="J1" s="4"/>
      <c r="K1" s="4" t="str" cm="1">
        <f t="array" ref="K1:Y1">_xlfn.LET(_xlpm.org,"Partner 1",_xlpm.blank,_xlfn.HSTACK("","","","","","","","","","","","","","",""),_xlpm.personnel,_xlfn.HSTACK(IF(TRIM($A$5:$A$19)&lt;&gt;"",_xlpm.org,""),IF(TRIM($A$5:$A$19)&lt;&gt;"","Personnel",""),IF(TRIM($A$5:$A$19)="","",$A$5:$A$19),$B$5:$E$19,IF($F$5:$F$19="","",$F$5:$F$19),IF(TRIM($A$5:$A$19)&lt;&gt;"","",""),IF($G$5:$G$19="","",$G$5:$G$19),IF($H$5:$H$19="","",$H$5:$H$19),IF(TRIM($A$5:$A$19)="","",ROW($A$5:$A$19)),IF(TRIM($A$5:$A$19)&lt;&gt;"","",""),IF(TRIM($A$5:$A$19)&lt;&gt;"","Use primary program",""),IF($I$5:$I$19="","",$I$5:$I$19)),_xlpm.opx,_xlfn.HSTACK(IF(TRIM($A$21:$A$35)&lt;&gt;"",_xlpm.org,""),IF(TRIM($A$21:$A$35)&lt;&gt;"","Operating Expenses",""),IF(TRIM($A$21:$A$35)="","",$A$21:$A$35),$B$21:$E$35,IF($F$21:$F$35="","",$F$21:$F$35),IF(TRIM($A$21:$A$35)&lt;&gt;"","",""),IF($G$21:$G$35="","",$G$21:$G$35),IF($H$21:$H$35="","",$H$21:$H$35),IF(TRIM($A$21:$A$35)="","",ROW($A$21:$A$35)),IF(TRIM($A$21:$A$35)&lt;&gt;"","",""),IF(TRIM($A$21:$A$35)&lt;&gt;"","Use primary program",""),IF($I$21:$I$35="","",$I$21:$I$35)),_xlpm.travel,_xlfn.HSTACK(IF(TRIM($A$37:$A$51)&lt;&gt;"",_xlpm.org,""),IF(TRIM($A$37:$A$51)&lt;&gt;"","Travel",""),IF(TRIM($A$37:$A$51)="","",$A$37:$A$51),$B$37:$E$51,IF($F$37:$F$51="","",$F$37:$F$51),IF(TRIM($A$37:$A$51)&lt;&gt;"","",""),IF($G$37:$G$51="","",$G$37:$G$51),IF($H$37:$H$51="","",$H$37:$H$51),IF(TRIM($A$37:$A$51)="","",ROW($A$37:$A$51)),IF(TRIM($A$37:$A$51)&lt;&gt;"","",""),IF(TRIM($A$37:$A$51)&lt;&gt;"","Use primary program",""),IF($I$37:$I$51="","",$I$37:$I$51)),_xlpm.professional,_xlfn.HSTACK(IF(TRIM($A$53:$A$67)&lt;&gt;"",_xlpm.org,""),IF(TRIM($A$53:$A$67)&lt;&gt;"","Professional Services",""),IF(TRIM($A$53:$A$67)="","",$A$53:$A$67),$B$53:$E$67,IF($F$53:$F$67="","",$F$53:$F$67),IF(TRIM($A$53:$A$67)&lt;&gt;"","",""),IF($G$53:$G$67="","",$G$53:$G$67),IF($H$53:$H$67="","",$H$53:$H$67),IF(TRIM($A$53:$A$67)="","",ROW($A$53:$A$67)),IF(TRIM($A$53:$A$67)&lt;&gt;"","",""),IF(TRIM($A$53:$A$67)&lt;&gt;"","Use primary program",""),IF($I$53:$I$67="","",$I$53:$I$67)),_xlpm.equipment,_xlfn.HSTACK(IF(TRIM($A$69:$A$82)&lt;&gt;"",_xlpm.org,""),IF(TRIM($A$69:$A$82)&lt;&gt;"","Equipment",""),IF(TRIM($A$69:$A$82)="","",$A$69:$A$82),$B$69:$E$82,IF($F$69:$F$82="","",$F$69:$F$82),IF(TRIM($A$69:$A$82)&lt;&gt;"","",""),IF($G$69:$G$82="","",$G$69:$G$82),IF($H$69:$H$82="","",$H$69:$H$82),IF(TRIM($A$69:$A$82)="","",ROW($A$69:$A$82)),IF(TRIM($A$69:$A$82)&lt;&gt;"","",""),IF(TRIM($A$69:$A$82)&lt;&gt;"","Use primary program",""),IF($I$69:$I$82="","",$I$69:$I$82)),_xlpm.other,_xlfn.HSTACK(IF(TRIM($A$84:$A$98)&lt;&gt;"",_xlpm.org,""),IF(TRIM($A$84:$A$98)&lt;&gt;"","Other",""),IF(TRIM($A$84:$A$98)="","",$A$84:$A$98),$B$84:$E$98,IF($F$84:$F$98="","",$F$84:$F$98),IF(TRIM($A$84:$A$98)&lt;&gt;"","",""),IF($G$84:$G$98="","",$G$84:$G$98),IF($H$84:$H$98="","",$H$84:$H$98),IF(TRIM($A$84:$A$98)="","",ROW($A$84:$A$98)),IF(TRIM($A$84:$A$98)&lt;&gt;"","",""),IF(TRIM($A$84:$A$98)&lt;&gt;"","Use primary program",""),IF($I$84:$I$98="","",$I$84:$I$98)),_xlpm.src,_xlfn.VSTACK(_xlpm.personnel,_xlpm.opx,_xlpm.travel,_xlpm.professional,_xlpm.equipment,_xlpm.other),IFERROR(_xlfn._xlws.FILTER(_xlpm.src,INDEX(_xlpm.src,,3)&lt;&gt;""),_xlpm.blank))</f>
        <v/>
      </c>
      <c r="L1" s="4" t="str">
        <v/>
      </c>
      <c r="M1" s="4" t="str">
        <v/>
      </c>
      <c r="N1" s="4" t="str">
        <v/>
      </c>
      <c r="O1" s="4" t="str">
        <v/>
      </c>
      <c r="P1" s="4" t="str">
        <v/>
      </c>
      <c r="Q1" s="4" t="str">
        <v/>
      </c>
      <c r="R1" s="4" t="str">
        <v/>
      </c>
      <c r="S1" s="4" t="str">
        <v/>
      </c>
      <c r="T1" s="4" t="str">
        <v/>
      </c>
      <c r="U1" s="4" t="str">
        <v/>
      </c>
      <c r="V1" s="4" t="str">
        <v/>
      </c>
      <c r="W1" s="4" t="str">
        <v/>
      </c>
      <c r="X1" s="4" t="str">
        <v/>
      </c>
      <c r="Y1" s="4" t="str">
        <v/>
      </c>
      <c r="Z1" s="4"/>
    </row>
    <row r="2" spans="1:26" ht="34" x14ac:dyDescent="0.2">
      <c r="A2" s="50"/>
      <c r="B2" s="50"/>
      <c r="C2" s="50"/>
      <c r="D2" s="50"/>
      <c r="E2" s="50"/>
      <c r="F2" s="50"/>
      <c r="G2" s="51" t="s">
        <v>72</v>
      </c>
      <c r="H2" s="51" t="s">
        <v>73</v>
      </c>
      <c r="I2" s="51" t="s">
        <v>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48" x14ac:dyDescent="0.2">
      <c r="A3" s="52"/>
      <c r="B3" s="53" t="s">
        <v>10</v>
      </c>
      <c r="C3" s="53" t="s">
        <v>22</v>
      </c>
      <c r="D3" s="53" t="s">
        <v>23</v>
      </c>
      <c r="E3" s="53" t="s">
        <v>24</v>
      </c>
      <c r="F3" s="54" t="s">
        <v>161</v>
      </c>
      <c r="G3" s="55" t="s">
        <v>40</v>
      </c>
      <c r="H3" s="55" t="s">
        <v>41</v>
      </c>
      <c r="I3" s="55" t="s">
        <v>42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7" x14ac:dyDescent="0.2">
      <c r="A4" s="56" t="s">
        <v>13</v>
      </c>
      <c r="B4" s="57">
        <f>SUM(B5:B19)</f>
        <v>0</v>
      </c>
      <c r="C4" s="57">
        <f>SUM(C5:C19)</f>
        <v>0</v>
      </c>
      <c r="D4" s="57">
        <f>SUM(D5:D19)</f>
        <v>0</v>
      </c>
      <c r="E4" s="58">
        <f>SUM(E5:E19)</f>
        <v>0</v>
      </c>
      <c r="F4" s="59" t="s">
        <v>67</v>
      </c>
      <c r="G4" s="55" t="s">
        <v>68</v>
      </c>
      <c r="H4" s="55" t="s">
        <v>69</v>
      </c>
      <c r="I4" s="55" t="s">
        <v>70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6" x14ac:dyDescent="0.2">
      <c r="A5" s="18"/>
      <c r="B5" s="19"/>
      <c r="C5" s="19"/>
      <c r="D5" s="19"/>
      <c r="E5" s="60" t="str">
        <f t="shared" ref="E5:E17" si="0">IF(COUNTA(A5:D5,F5:I5)=0,"",SUM(B5:D5))</f>
        <v/>
      </c>
      <c r="F5" s="20"/>
      <c r="G5" s="21"/>
      <c r="H5" s="21"/>
      <c r="I5" s="21"/>
      <c r="J5" s="235"/>
      <c r="K5" s="23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6" x14ac:dyDescent="0.2">
      <c r="A6" s="18"/>
      <c r="B6" s="19"/>
      <c r="C6" s="19"/>
      <c r="D6" s="19"/>
      <c r="E6" s="60" t="str">
        <f t="shared" si="0"/>
        <v/>
      </c>
      <c r="F6" s="20"/>
      <c r="G6" s="21"/>
      <c r="H6" s="21"/>
      <c r="I6" s="21"/>
      <c r="J6" s="235"/>
      <c r="K6" s="235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6" x14ac:dyDescent="0.2">
      <c r="A7" s="18"/>
      <c r="B7" s="19"/>
      <c r="C7" s="19"/>
      <c r="D7" s="19"/>
      <c r="E7" s="60" t="str">
        <f t="shared" si="0"/>
        <v/>
      </c>
      <c r="F7" s="20"/>
      <c r="G7" s="21"/>
      <c r="H7" s="21"/>
      <c r="I7" s="21"/>
      <c r="J7" s="235"/>
      <c r="K7" s="23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6" x14ac:dyDescent="0.2">
      <c r="A8" s="18"/>
      <c r="B8" s="19"/>
      <c r="C8" s="19"/>
      <c r="D8" s="19"/>
      <c r="E8" s="60" t="str">
        <f t="shared" si="0"/>
        <v/>
      </c>
      <c r="F8" s="20"/>
      <c r="G8" s="21"/>
      <c r="H8" s="21"/>
      <c r="I8" s="21"/>
      <c r="J8" s="235"/>
      <c r="K8" s="235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" x14ac:dyDescent="0.2">
      <c r="A9" s="18"/>
      <c r="B9" s="19"/>
      <c r="C9" s="19"/>
      <c r="D9" s="19"/>
      <c r="E9" s="60" t="str">
        <f t="shared" si="0"/>
        <v/>
      </c>
      <c r="F9" s="20"/>
      <c r="G9" s="21"/>
      <c r="H9" s="21"/>
      <c r="I9" s="21"/>
      <c r="J9" s="235"/>
      <c r="K9" s="235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6" x14ac:dyDescent="0.2">
      <c r="A10" s="18"/>
      <c r="B10" s="19"/>
      <c r="C10" s="19"/>
      <c r="D10" s="19"/>
      <c r="E10" s="60" t="str">
        <f t="shared" si="0"/>
        <v/>
      </c>
      <c r="F10" s="20"/>
      <c r="G10" s="21"/>
      <c r="H10" s="21"/>
      <c r="I10" s="21"/>
      <c r="J10" s="235"/>
      <c r="K10" s="235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6" x14ac:dyDescent="0.2">
      <c r="A11" s="18"/>
      <c r="B11" s="19"/>
      <c r="C11" s="19"/>
      <c r="D11" s="19"/>
      <c r="E11" s="60" t="str">
        <f t="shared" si="0"/>
        <v/>
      </c>
      <c r="F11" s="20"/>
      <c r="G11" s="21"/>
      <c r="H11" s="21"/>
      <c r="I11" s="21"/>
      <c r="J11" s="235"/>
      <c r="K11" s="23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6" x14ac:dyDescent="0.2">
      <c r="A12" s="18"/>
      <c r="B12" s="19"/>
      <c r="C12" s="19"/>
      <c r="D12" s="19"/>
      <c r="E12" s="60" t="str">
        <f t="shared" si="0"/>
        <v/>
      </c>
      <c r="F12" s="20"/>
      <c r="G12" s="21"/>
      <c r="H12" s="21"/>
      <c r="I12" s="21"/>
      <c r="J12" s="235"/>
      <c r="K12" s="235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" x14ac:dyDescent="0.2">
      <c r="A13" s="18"/>
      <c r="B13" s="19"/>
      <c r="C13" s="19"/>
      <c r="D13" s="19"/>
      <c r="E13" s="60" t="str">
        <f t="shared" si="0"/>
        <v/>
      </c>
      <c r="F13" s="20"/>
      <c r="G13" s="21"/>
      <c r="H13" s="21"/>
      <c r="I13" s="21"/>
      <c r="J13" s="235"/>
      <c r="K13" s="235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6" x14ac:dyDescent="0.2">
      <c r="A14" s="18"/>
      <c r="B14" s="19"/>
      <c r="C14" s="19"/>
      <c r="D14" s="19"/>
      <c r="E14" s="60" t="str">
        <f t="shared" si="0"/>
        <v/>
      </c>
      <c r="F14" s="20"/>
      <c r="G14" s="21"/>
      <c r="H14" s="21"/>
      <c r="I14" s="21"/>
      <c r="J14" s="235"/>
      <c r="K14" s="235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" x14ac:dyDescent="0.2">
      <c r="A15" s="18"/>
      <c r="B15" s="19"/>
      <c r="C15" s="19"/>
      <c r="D15" s="19"/>
      <c r="E15" s="60" t="str">
        <f t="shared" si="0"/>
        <v/>
      </c>
      <c r="F15" s="20"/>
      <c r="G15" s="21"/>
      <c r="H15" s="21"/>
      <c r="I15" s="21"/>
      <c r="J15" s="235"/>
      <c r="K15" s="235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6" x14ac:dyDescent="0.2">
      <c r="A16" s="18"/>
      <c r="B16" s="19"/>
      <c r="C16" s="19"/>
      <c r="D16" s="19"/>
      <c r="E16" s="60" t="str">
        <f t="shared" si="0"/>
        <v/>
      </c>
      <c r="F16" s="20"/>
      <c r="G16" s="21"/>
      <c r="H16" s="21"/>
      <c r="I16" s="21"/>
      <c r="J16" s="235"/>
      <c r="K16" s="235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" x14ac:dyDescent="0.2">
      <c r="A17" s="18"/>
      <c r="B17" s="19"/>
      <c r="C17" s="19"/>
      <c r="D17" s="19"/>
      <c r="E17" s="60" t="str">
        <f t="shared" si="0"/>
        <v/>
      </c>
      <c r="F17" s="20"/>
      <c r="G17" s="21"/>
      <c r="H17" s="21"/>
      <c r="I17" s="21"/>
      <c r="J17" s="235"/>
      <c r="K17" s="235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6" x14ac:dyDescent="0.2">
      <c r="A18" s="18"/>
      <c r="B18" s="19"/>
      <c r="C18" s="19"/>
      <c r="D18" s="19"/>
      <c r="E18" s="60"/>
      <c r="F18" s="20"/>
      <c r="G18" s="21"/>
      <c r="H18" s="21"/>
      <c r="I18" s="21"/>
      <c r="J18" s="235"/>
      <c r="K18" s="23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6" x14ac:dyDescent="0.2">
      <c r="A19" s="18"/>
      <c r="B19" s="19"/>
      <c r="C19" s="19"/>
      <c r="D19" s="19"/>
      <c r="E19" s="60"/>
      <c r="F19" s="20"/>
      <c r="G19" s="21"/>
      <c r="H19" s="21"/>
      <c r="I19" s="21"/>
      <c r="J19" s="235"/>
      <c r="K19" s="23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7" x14ac:dyDescent="0.2">
      <c r="A20" s="56" t="s">
        <v>14</v>
      </c>
      <c r="B20" s="57">
        <f>SUM(B21:B35)</f>
        <v>0</v>
      </c>
      <c r="C20" s="57">
        <f>SUM(C21:C35)</f>
        <v>0</v>
      </c>
      <c r="D20" s="57">
        <f>SUM(D21:D35)</f>
        <v>0</v>
      </c>
      <c r="E20" s="58">
        <f>SUM(E21:E35)</f>
        <v>0</v>
      </c>
      <c r="F20" s="59" t="s">
        <v>48</v>
      </c>
      <c r="G20" s="55" t="s">
        <v>71</v>
      </c>
      <c r="H20" s="55" t="s">
        <v>51</v>
      </c>
      <c r="I20" s="55" t="s">
        <v>42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6" x14ac:dyDescent="0.2">
      <c r="A21" s="18"/>
      <c r="B21" s="19"/>
      <c r="C21" s="19"/>
      <c r="D21" s="19"/>
      <c r="E21" s="60" t="str">
        <f t="shared" ref="E21:E35" si="1">IF(COUNTA(A21:D21,F21:I21)=0,"",SUM(B21:D21))</f>
        <v/>
      </c>
      <c r="F21" s="20"/>
      <c r="G21" s="21"/>
      <c r="H21" s="21"/>
      <c r="I21" s="21"/>
      <c r="J21" s="235"/>
      <c r="K21" s="23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6" x14ac:dyDescent="0.2">
      <c r="A22" s="18"/>
      <c r="B22" s="19"/>
      <c r="C22" s="19"/>
      <c r="D22" s="19"/>
      <c r="E22" s="60" t="str">
        <f t="shared" si="1"/>
        <v/>
      </c>
      <c r="F22" s="20"/>
      <c r="G22" s="21"/>
      <c r="H22" s="21"/>
      <c r="I22" s="21"/>
      <c r="J22" s="235"/>
      <c r="K22" s="23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6" x14ac:dyDescent="0.2">
      <c r="A23" s="18"/>
      <c r="B23" s="19"/>
      <c r="C23" s="19"/>
      <c r="D23" s="19"/>
      <c r="E23" s="60" t="str">
        <f t="shared" si="1"/>
        <v/>
      </c>
      <c r="F23" s="20"/>
      <c r="G23" s="21"/>
      <c r="H23" s="21"/>
      <c r="I23" s="21"/>
      <c r="J23" s="235"/>
      <c r="K23" s="235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6" x14ac:dyDescent="0.2">
      <c r="A24" s="18"/>
      <c r="B24" s="19"/>
      <c r="C24" s="19"/>
      <c r="D24" s="19"/>
      <c r="E24" s="60" t="str">
        <f t="shared" si="1"/>
        <v/>
      </c>
      <c r="F24" s="20"/>
      <c r="G24" s="21"/>
      <c r="H24" s="21"/>
      <c r="I24" s="21"/>
      <c r="J24" s="235"/>
      <c r="K24" s="235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6" x14ac:dyDescent="0.2">
      <c r="A25" s="18"/>
      <c r="B25" s="19"/>
      <c r="C25" s="19"/>
      <c r="D25" s="19"/>
      <c r="E25" s="60" t="str">
        <f t="shared" si="1"/>
        <v/>
      </c>
      <c r="F25" s="20"/>
      <c r="G25" s="21"/>
      <c r="H25" s="21"/>
      <c r="I25" s="21"/>
      <c r="J25" s="235"/>
      <c r="K25" s="23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6" x14ac:dyDescent="0.2">
      <c r="A26" s="18"/>
      <c r="B26" s="19"/>
      <c r="C26" s="19"/>
      <c r="D26" s="19"/>
      <c r="E26" s="60" t="str">
        <f t="shared" si="1"/>
        <v/>
      </c>
      <c r="F26" s="20"/>
      <c r="G26" s="21"/>
      <c r="H26" s="21"/>
      <c r="I26" s="21"/>
      <c r="J26" s="235"/>
      <c r="K26" s="235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6" x14ac:dyDescent="0.2">
      <c r="A27" s="18"/>
      <c r="B27" s="19"/>
      <c r="C27" s="19"/>
      <c r="D27" s="19"/>
      <c r="E27" s="60" t="str">
        <f t="shared" si="1"/>
        <v/>
      </c>
      <c r="F27" s="20"/>
      <c r="G27" s="21"/>
      <c r="H27" s="21"/>
      <c r="I27" s="21"/>
      <c r="J27" s="235"/>
      <c r="K27" s="235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6" x14ac:dyDescent="0.2">
      <c r="A28" s="18"/>
      <c r="B28" s="19"/>
      <c r="C28" s="19"/>
      <c r="D28" s="19"/>
      <c r="E28" s="60" t="str">
        <f t="shared" si="1"/>
        <v/>
      </c>
      <c r="F28" s="20"/>
      <c r="G28" s="21"/>
      <c r="H28" s="21"/>
      <c r="I28" s="21"/>
      <c r="J28" s="235"/>
      <c r="K28" s="235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6" x14ac:dyDescent="0.2">
      <c r="A29" s="18"/>
      <c r="B29" s="19"/>
      <c r="C29" s="19"/>
      <c r="D29" s="19"/>
      <c r="E29" s="60" t="str">
        <f t="shared" si="1"/>
        <v/>
      </c>
      <c r="F29" s="20"/>
      <c r="G29" s="21"/>
      <c r="H29" s="21"/>
      <c r="I29" s="21"/>
      <c r="J29" s="235"/>
      <c r="K29" s="235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6" x14ac:dyDescent="0.2">
      <c r="A30" s="18"/>
      <c r="B30" s="19"/>
      <c r="C30" s="19"/>
      <c r="D30" s="19"/>
      <c r="E30" s="60" t="str">
        <f t="shared" si="1"/>
        <v/>
      </c>
      <c r="F30" s="20"/>
      <c r="G30" s="21"/>
      <c r="H30" s="21"/>
      <c r="I30" s="21"/>
      <c r="J30" s="235"/>
      <c r="K30" s="235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6" x14ac:dyDescent="0.2">
      <c r="A31" s="18"/>
      <c r="B31" s="19"/>
      <c r="C31" s="19"/>
      <c r="D31" s="19"/>
      <c r="E31" s="60" t="str">
        <f t="shared" si="1"/>
        <v/>
      </c>
      <c r="F31" s="20"/>
      <c r="G31" s="21"/>
      <c r="H31" s="21"/>
      <c r="I31" s="21"/>
      <c r="J31" s="235"/>
      <c r="K31" s="235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6" x14ac:dyDescent="0.2">
      <c r="A32" s="18"/>
      <c r="B32" s="19"/>
      <c r="C32" s="19"/>
      <c r="D32" s="19"/>
      <c r="E32" s="60" t="str">
        <f t="shared" si="1"/>
        <v/>
      </c>
      <c r="F32" s="20"/>
      <c r="G32" s="21"/>
      <c r="H32" s="21"/>
      <c r="I32" s="21"/>
      <c r="J32" s="235"/>
      <c r="K32" s="23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6" x14ac:dyDescent="0.2">
      <c r="A33" s="18"/>
      <c r="B33" s="19"/>
      <c r="C33" s="19"/>
      <c r="D33" s="19"/>
      <c r="E33" s="60" t="str">
        <f t="shared" si="1"/>
        <v/>
      </c>
      <c r="F33" s="20"/>
      <c r="G33" s="21"/>
      <c r="H33" s="21"/>
      <c r="I33" s="21"/>
      <c r="J33" s="235"/>
      <c r="K33" s="235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6" x14ac:dyDescent="0.2">
      <c r="A34" s="18"/>
      <c r="B34" s="19"/>
      <c r="C34" s="19"/>
      <c r="D34" s="19"/>
      <c r="E34" s="60" t="str">
        <f t="shared" si="1"/>
        <v/>
      </c>
      <c r="F34" s="20"/>
      <c r="G34" s="21"/>
      <c r="H34" s="21"/>
      <c r="I34" s="21"/>
      <c r="J34" s="235"/>
      <c r="K34" s="23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6" x14ac:dyDescent="0.2">
      <c r="A35" s="18"/>
      <c r="B35" s="19"/>
      <c r="C35" s="19"/>
      <c r="D35" s="19"/>
      <c r="E35" s="60" t="str">
        <f t="shared" si="1"/>
        <v/>
      </c>
      <c r="F35" s="20"/>
      <c r="G35" s="21"/>
      <c r="H35" s="21"/>
      <c r="I35" s="21"/>
      <c r="J35" s="235"/>
      <c r="K35" s="23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34" x14ac:dyDescent="0.2">
      <c r="A36" s="56" t="s">
        <v>15</v>
      </c>
      <c r="B36" s="57">
        <f>SUM(B37:B51)</f>
        <v>0</v>
      </c>
      <c r="C36" s="57">
        <f>SUM(C37:C51)</f>
        <v>0</v>
      </c>
      <c r="D36" s="57">
        <f>SUM(D37:D51)</f>
        <v>0</v>
      </c>
      <c r="E36" s="58">
        <f>SUM(E37:E51)</f>
        <v>0</v>
      </c>
      <c r="F36" s="59" t="s">
        <v>162</v>
      </c>
      <c r="G36" s="55" t="s">
        <v>71</v>
      </c>
      <c r="H36" s="55" t="s">
        <v>51</v>
      </c>
      <c r="I36" s="55" t="s">
        <v>42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6" x14ac:dyDescent="0.2">
      <c r="A37" s="18"/>
      <c r="B37" s="19"/>
      <c r="C37" s="19"/>
      <c r="D37" s="19"/>
      <c r="E37" s="60" t="str">
        <f t="shared" ref="E37:E51" si="2">IF(COUNTA(A37:D37,F37:I37)=0,"",SUM(B37:D37))</f>
        <v/>
      </c>
      <c r="F37" s="20"/>
      <c r="G37" s="21"/>
      <c r="H37" s="21"/>
      <c r="I37" s="21"/>
      <c r="J37" s="235"/>
      <c r="K37" s="23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6" x14ac:dyDescent="0.2">
      <c r="A38" s="18"/>
      <c r="B38" s="19"/>
      <c r="C38" s="19"/>
      <c r="D38" s="19"/>
      <c r="E38" s="60" t="str">
        <f t="shared" si="2"/>
        <v/>
      </c>
      <c r="F38" s="20"/>
      <c r="G38" s="21"/>
      <c r="H38" s="21"/>
      <c r="I38" s="21"/>
      <c r="J38" s="235"/>
      <c r="K38" s="23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6" x14ac:dyDescent="0.2">
      <c r="A39" s="18"/>
      <c r="B39" s="19"/>
      <c r="C39" s="19"/>
      <c r="D39" s="19"/>
      <c r="E39" s="60" t="str">
        <f t="shared" si="2"/>
        <v/>
      </c>
      <c r="F39" s="20"/>
      <c r="G39" s="21"/>
      <c r="H39" s="21"/>
      <c r="I39" s="21"/>
      <c r="J39" s="235"/>
      <c r="K39" s="23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6" x14ac:dyDescent="0.2">
      <c r="A40" s="18"/>
      <c r="B40" s="19"/>
      <c r="C40" s="19"/>
      <c r="D40" s="19"/>
      <c r="E40" s="60" t="str">
        <f t="shared" si="2"/>
        <v/>
      </c>
      <c r="F40" s="20"/>
      <c r="G40" s="21"/>
      <c r="H40" s="21"/>
      <c r="I40" s="21"/>
      <c r="J40" s="235"/>
      <c r="K40" s="23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6" x14ac:dyDescent="0.2">
      <c r="A41" s="18"/>
      <c r="B41" s="19"/>
      <c r="C41" s="19"/>
      <c r="D41" s="19"/>
      <c r="E41" s="60" t="str">
        <f t="shared" si="2"/>
        <v/>
      </c>
      <c r="F41" s="20"/>
      <c r="G41" s="21"/>
      <c r="H41" s="21"/>
      <c r="I41" s="21"/>
      <c r="J41" s="235"/>
      <c r="K41" s="23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6" x14ac:dyDescent="0.2">
      <c r="A42" s="18"/>
      <c r="B42" s="19"/>
      <c r="C42" s="19"/>
      <c r="D42" s="19"/>
      <c r="E42" s="60" t="str">
        <f t="shared" si="2"/>
        <v/>
      </c>
      <c r="F42" s="20"/>
      <c r="G42" s="21"/>
      <c r="H42" s="21"/>
      <c r="I42" s="21"/>
      <c r="J42" s="235"/>
      <c r="K42" s="23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6" x14ac:dyDescent="0.2">
      <c r="A43" s="18"/>
      <c r="B43" s="19"/>
      <c r="C43" s="19"/>
      <c r="D43" s="19"/>
      <c r="E43" s="60" t="str">
        <f t="shared" si="2"/>
        <v/>
      </c>
      <c r="F43" s="20"/>
      <c r="G43" s="21"/>
      <c r="H43" s="21"/>
      <c r="I43" s="21"/>
      <c r="J43" s="235"/>
      <c r="K43" s="23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6" x14ac:dyDescent="0.2">
      <c r="A44" s="18"/>
      <c r="B44" s="19"/>
      <c r="C44" s="19"/>
      <c r="D44" s="19"/>
      <c r="E44" s="60" t="str">
        <f t="shared" si="2"/>
        <v/>
      </c>
      <c r="F44" s="20"/>
      <c r="G44" s="21"/>
      <c r="H44" s="21"/>
      <c r="I44" s="21"/>
      <c r="J44" s="235"/>
      <c r="K44" s="23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6" x14ac:dyDescent="0.2">
      <c r="A45" s="18"/>
      <c r="B45" s="19"/>
      <c r="C45" s="19"/>
      <c r="D45" s="19"/>
      <c r="E45" s="60" t="str">
        <f t="shared" si="2"/>
        <v/>
      </c>
      <c r="F45" s="20"/>
      <c r="G45" s="21"/>
      <c r="H45" s="21"/>
      <c r="I45" s="21"/>
      <c r="J45" s="235"/>
      <c r="K45" s="23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6" x14ac:dyDescent="0.2">
      <c r="A46" s="18"/>
      <c r="B46" s="19"/>
      <c r="C46" s="19"/>
      <c r="D46" s="19"/>
      <c r="E46" s="60" t="str">
        <f t="shared" si="2"/>
        <v/>
      </c>
      <c r="F46" s="20"/>
      <c r="G46" s="21"/>
      <c r="H46" s="21"/>
      <c r="I46" s="21"/>
      <c r="J46" s="235"/>
      <c r="K46" s="23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6" x14ac:dyDescent="0.2">
      <c r="A47" s="18"/>
      <c r="B47" s="19"/>
      <c r="C47" s="19"/>
      <c r="D47" s="19"/>
      <c r="E47" s="60" t="str">
        <f t="shared" si="2"/>
        <v/>
      </c>
      <c r="F47" s="20"/>
      <c r="G47" s="21"/>
      <c r="H47" s="21"/>
      <c r="I47" s="21"/>
      <c r="J47" s="235"/>
      <c r="K47" s="23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6" x14ac:dyDescent="0.2">
      <c r="A48" s="18"/>
      <c r="B48" s="19"/>
      <c r="C48" s="19"/>
      <c r="D48" s="19"/>
      <c r="E48" s="60" t="str">
        <f t="shared" si="2"/>
        <v/>
      </c>
      <c r="F48" s="20"/>
      <c r="G48" s="21"/>
      <c r="H48" s="21"/>
      <c r="I48" s="21"/>
      <c r="J48" s="235"/>
      <c r="K48" s="23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6" x14ac:dyDescent="0.2">
      <c r="A49" s="18"/>
      <c r="B49" s="19"/>
      <c r="C49" s="19"/>
      <c r="D49" s="19"/>
      <c r="E49" s="60" t="str">
        <f t="shared" si="2"/>
        <v/>
      </c>
      <c r="F49" s="20"/>
      <c r="G49" s="21"/>
      <c r="H49" s="21"/>
      <c r="I49" s="21"/>
      <c r="J49" s="235"/>
      <c r="K49" s="23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6" x14ac:dyDescent="0.2">
      <c r="A50" s="18"/>
      <c r="B50" s="19"/>
      <c r="C50" s="19"/>
      <c r="D50" s="19"/>
      <c r="E50" s="60" t="str">
        <f t="shared" si="2"/>
        <v/>
      </c>
      <c r="F50" s="20"/>
      <c r="G50" s="21"/>
      <c r="H50" s="21"/>
      <c r="I50" s="21"/>
      <c r="J50" s="235"/>
      <c r="K50" s="23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6" x14ac:dyDescent="0.2">
      <c r="A51" s="18"/>
      <c r="B51" s="19"/>
      <c r="C51" s="19"/>
      <c r="D51" s="19"/>
      <c r="E51" s="60" t="str">
        <f t="shared" si="2"/>
        <v/>
      </c>
      <c r="F51" s="20"/>
      <c r="G51" s="21"/>
      <c r="H51" s="21"/>
      <c r="I51" s="21"/>
      <c r="J51" s="235"/>
      <c r="K51" s="23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51" x14ac:dyDescent="0.2">
      <c r="A52" s="56" t="s">
        <v>90</v>
      </c>
      <c r="B52" s="57">
        <f>SUM(B53:B67)</f>
        <v>0</v>
      </c>
      <c r="C52" s="57">
        <f>SUM(C53:C67)</f>
        <v>0</v>
      </c>
      <c r="D52" s="57">
        <f>SUM(D53:D67)</f>
        <v>0</v>
      </c>
      <c r="E52" s="58">
        <f>SUM(E53:E67)</f>
        <v>0</v>
      </c>
      <c r="F52" s="59" t="s">
        <v>164</v>
      </c>
      <c r="G52" s="62" t="s">
        <v>56</v>
      </c>
      <c r="H52" s="55" t="s">
        <v>57</v>
      </c>
      <c r="I52" s="55" t="s">
        <v>58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6" x14ac:dyDescent="0.2">
      <c r="A53" s="18"/>
      <c r="B53" s="19"/>
      <c r="C53" s="19"/>
      <c r="D53" s="19"/>
      <c r="E53" s="60" t="str">
        <f t="shared" ref="E53:E67" si="3">IF(COUNTA(A53:D53,F53:I53)=0,"",SUM(B53:D53))</f>
        <v/>
      </c>
      <c r="F53" s="20"/>
      <c r="G53" s="21"/>
      <c r="H53" s="21"/>
      <c r="I53" s="21"/>
      <c r="J53" s="235"/>
      <c r="K53" s="23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6" x14ac:dyDescent="0.2">
      <c r="A54" s="18"/>
      <c r="B54" s="19"/>
      <c r="C54" s="19"/>
      <c r="D54" s="19"/>
      <c r="E54" s="60" t="str">
        <f t="shared" si="3"/>
        <v/>
      </c>
      <c r="F54" s="20"/>
      <c r="G54" s="21"/>
      <c r="H54" s="21"/>
      <c r="I54" s="21"/>
      <c r="J54" s="235"/>
      <c r="K54" s="23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6" x14ac:dyDescent="0.2">
      <c r="A55" s="18"/>
      <c r="B55" s="19"/>
      <c r="C55" s="19"/>
      <c r="D55" s="19"/>
      <c r="E55" s="60" t="str">
        <f t="shared" si="3"/>
        <v/>
      </c>
      <c r="F55" s="20"/>
      <c r="G55" s="21"/>
      <c r="H55" s="21"/>
      <c r="I55" s="21"/>
      <c r="J55" s="235"/>
      <c r="K55" s="23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6" x14ac:dyDescent="0.2">
      <c r="A56" s="18"/>
      <c r="B56" s="19"/>
      <c r="C56" s="19"/>
      <c r="D56" s="19"/>
      <c r="E56" s="60" t="str">
        <f t="shared" si="3"/>
        <v/>
      </c>
      <c r="F56" s="20"/>
      <c r="G56" s="21"/>
      <c r="H56" s="21"/>
      <c r="I56" s="21"/>
      <c r="J56" s="235"/>
      <c r="K56" s="23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6" x14ac:dyDescent="0.2">
      <c r="A57" s="18"/>
      <c r="B57" s="19"/>
      <c r="C57" s="19"/>
      <c r="D57" s="19"/>
      <c r="E57" s="60" t="str">
        <f t="shared" si="3"/>
        <v/>
      </c>
      <c r="F57" s="20"/>
      <c r="G57" s="21"/>
      <c r="H57" s="21"/>
      <c r="I57" s="21"/>
      <c r="J57" s="235"/>
      <c r="K57" s="23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6" x14ac:dyDescent="0.2">
      <c r="A58" s="18"/>
      <c r="B58" s="19"/>
      <c r="C58" s="19"/>
      <c r="D58" s="19"/>
      <c r="E58" s="60" t="str">
        <f t="shared" si="3"/>
        <v/>
      </c>
      <c r="F58" s="20"/>
      <c r="G58" s="21"/>
      <c r="H58" s="21"/>
      <c r="I58" s="21"/>
      <c r="J58" s="235"/>
      <c r="K58" s="23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6" x14ac:dyDescent="0.2">
      <c r="A59" s="18"/>
      <c r="B59" s="19"/>
      <c r="C59" s="19"/>
      <c r="D59" s="19"/>
      <c r="E59" s="60" t="str">
        <f t="shared" si="3"/>
        <v/>
      </c>
      <c r="F59" s="20"/>
      <c r="G59" s="21"/>
      <c r="H59" s="21"/>
      <c r="I59" s="21"/>
      <c r="J59" s="235"/>
      <c r="K59" s="23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6" x14ac:dyDescent="0.2">
      <c r="A60" s="18"/>
      <c r="B60" s="19"/>
      <c r="C60" s="19"/>
      <c r="D60" s="19"/>
      <c r="E60" s="60" t="str">
        <f t="shared" si="3"/>
        <v/>
      </c>
      <c r="F60" s="20"/>
      <c r="G60" s="21"/>
      <c r="H60" s="21"/>
      <c r="I60" s="21"/>
      <c r="J60" s="235"/>
      <c r="K60" s="23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6" x14ac:dyDescent="0.2">
      <c r="A61" s="18"/>
      <c r="B61" s="19"/>
      <c r="C61" s="19"/>
      <c r="D61" s="19"/>
      <c r="E61" s="60" t="str">
        <f t="shared" si="3"/>
        <v/>
      </c>
      <c r="F61" s="20"/>
      <c r="G61" s="21"/>
      <c r="H61" s="21"/>
      <c r="I61" s="21"/>
      <c r="J61" s="235"/>
      <c r="K61" s="23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6" x14ac:dyDescent="0.2">
      <c r="A62" s="18"/>
      <c r="B62" s="19"/>
      <c r="C62" s="19"/>
      <c r="D62" s="19"/>
      <c r="E62" s="60" t="str">
        <f t="shared" si="3"/>
        <v/>
      </c>
      <c r="F62" s="20"/>
      <c r="G62" s="21"/>
      <c r="H62" s="21"/>
      <c r="I62" s="21"/>
      <c r="J62" s="235"/>
      <c r="K62" s="23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6" x14ac:dyDescent="0.2">
      <c r="A63" s="18"/>
      <c r="B63" s="19"/>
      <c r="C63" s="19"/>
      <c r="D63" s="19"/>
      <c r="E63" s="60" t="str">
        <f t="shared" si="3"/>
        <v/>
      </c>
      <c r="F63" s="20"/>
      <c r="G63" s="21"/>
      <c r="H63" s="21"/>
      <c r="I63" s="21"/>
      <c r="J63" s="235"/>
      <c r="K63" s="23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6" x14ac:dyDescent="0.2">
      <c r="A64" s="18"/>
      <c r="B64" s="19"/>
      <c r="C64" s="19"/>
      <c r="D64" s="19"/>
      <c r="E64" s="60" t="str">
        <f t="shared" si="3"/>
        <v/>
      </c>
      <c r="F64" s="20"/>
      <c r="G64" s="21"/>
      <c r="H64" s="21"/>
      <c r="I64" s="21"/>
      <c r="J64" s="235"/>
      <c r="K64" s="23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6" x14ac:dyDescent="0.2">
      <c r="A65" s="18"/>
      <c r="B65" s="19"/>
      <c r="C65" s="19"/>
      <c r="D65" s="19"/>
      <c r="E65" s="60" t="str">
        <f t="shared" si="3"/>
        <v/>
      </c>
      <c r="F65" s="20"/>
      <c r="G65" s="21"/>
      <c r="H65" s="21"/>
      <c r="I65" s="21"/>
      <c r="J65" s="235"/>
      <c r="K65" s="23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6" x14ac:dyDescent="0.2">
      <c r="A66" s="18"/>
      <c r="B66" s="19"/>
      <c r="C66" s="19"/>
      <c r="D66" s="19"/>
      <c r="E66" s="60" t="str">
        <f t="shared" si="3"/>
        <v/>
      </c>
      <c r="F66" s="20"/>
      <c r="G66" s="21"/>
      <c r="H66" s="21"/>
      <c r="I66" s="21"/>
      <c r="J66" s="235"/>
      <c r="K66" s="23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6" x14ac:dyDescent="0.2">
      <c r="A67" s="18"/>
      <c r="B67" s="19"/>
      <c r="C67" s="19"/>
      <c r="D67" s="19"/>
      <c r="E67" s="60" t="str">
        <f t="shared" si="3"/>
        <v/>
      </c>
      <c r="F67" s="20"/>
      <c r="G67" s="21"/>
      <c r="H67" s="21"/>
      <c r="I67" s="21"/>
      <c r="J67" s="235"/>
      <c r="K67" s="23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7" x14ac:dyDescent="0.2">
      <c r="A68" s="56" t="s">
        <v>17</v>
      </c>
      <c r="B68" s="57">
        <f>SUM(B69:B82)</f>
        <v>0</v>
      </c>
      <c r="C68" s="57">
        <f>SUM(C69:C82)</f>
        <v>0</v>
      </c>
      <c r="D68" s="57">
        <f>SUM(D69:D82)</f>
        <v>0</v>
      </c>
      <c r="E68" s="58">
        <f>SUM(E69:E82)</f>
        <v>0</v>
      </c>
      <c r="F68" s="59" t="s">
        <v>91</v>
      </c>
      <c r="G68" s="55" t="s">
        <v>71</v>
      </c>
      <c r="H68" s="55" t="s">
        <v>51</v>
      </c>
      <c r="I68" s="55" t="s">
        <v>42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6" x14ac:dyDescent="0.2">
      <c r="A69" s="18"/>
      <c r="B69" s="19"/>
      <c r="C69" s="19"/>
      <c r="D69" s="19"/>
      <c r="E69" s="60" t="str">
        <f t="shared" ref="E69:E82" si="4">IF(COUNTA(A69:D69,F69:I69)=0,"",SUM(B69:D69))</f>
        <v/>
      </c>
      <c r="F69" s="20"/>
      <c r="G69" s="21"/>
      <c r="H69" s="21"/>
      <c r="I69" s="21"/>
      <c r="J69" s="235"/>
      <c r="K69" s="23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6" x14ac:dyDescent="0.2">
      <c r="A70" s="18"/>
      <c r="B70" s="19"/>
      <c r="C70" s="19"/>
      <c r="D70" s="19"/>
      <c r="E70" s="60" t="str">
        <f t="shared" si="4"/>
        <v/>
      </c>
      <c r="F70" s="20"/>
      <c r="G70" s="21"/>
      <c r="H70" s="21"/>
      <c r="I70" s="21"/>
      <c r="J70" s="235"/>
      <c r="K70" s="23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6" x14ac:dyDescent="0.2">
      <c r="A71" s="18"/>
      <c r="B71" s="19"/>
      <c r="C71" s="19"/>
      <c r="D71" s="19"/>
      <c r="E71" s="60" t="str">
        <f t="shared" si="4"/>
        <v/>
      </c>
      <c r="F71" s="20"/>
      <c r="G71" s="21"/>
      <c r="H71" s="21"/>
      <c r="I71" s="21"/>
      <c r="J71" s="235"/>
      <c r="K71" s="23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6" x14ac:dyDescent="0.2">
      <c r="A72" s="18"/>
      <c r="B72" s="19"/>
      <c r="C72" s="19"/>
      <c r="D72" s="19"/>
      <c r="E72" s="60" t="str">
        <f t="shared" si="4"/>
        <v/>
      </c>
      <c r="F72" s="20"/>
      <c r="G72" s="21"/>
      <c r="H72" s="21"/>
      <c r="I72" s="21"/>
      <c r="J72" s="235"/>
      <c r="K72" s="23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6" x14ac:dyDescent="0.2">
      <c r="A73" s="18"/>
      <c r="B73" s="19"/>
      <c r="C73" s="19"/>
      <c r="D73" s="19"/>
      <c r="E73" s="60" t="str">
        <f t="shared" si="4"/>
        <v/>
      </c>
      <c r="F73" s="20"/>
      <c r="G73" s="21"/>
      <c r="H73" s="21"/>
      <c r="I73" s="21"/>
      <c r="J73" s="235"/>
      <c r="K73" s="23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6" x14ac:dyDescent="0.2">
      <c r="A74" s="18"/>
      <c r="B74" s="19"/>
      <c r="C74" s="19"/>
      <c r="D74" s="19"/>
      <c r="E74" s="60" t="str">
        <f t="shared" si="4"/>
        <v/>
      </c>
      <c r="F74" s="20"/>
      <c r="G74" s="21"/>
      <c r="H74" s="21"/>
      <c r="I74" s="21"/>
      <c r="J74" s="235"/>
      <c r="K74" s="23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6" x14ac:dyDescent="0.2">
      <c r="A75" s="18"/>
      <c r="B75" s="19"/>
      <c r="C75" s="19"/>
      <c r="D75" s="19"/>
      <c r="E75" s="60" t="str">
        <f t="shared" si="4"/>
        <v/>
      </c>
      <c r="F75" s="20"/>
      <c r="G75" s="21"/>
      <c r="H75" s="21"/>
      <c r="I75" s="21"/>
      <c r="J75" s="235"/>
      <c r="K75" s="23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6" x14ac:dyDescent="0.2">
      <c r="A76" s="18"/>
      <c r="B76" s="19"/>
      <c r="C76" s="19"/>
      <c r="D76" s="19"/>
      <c r="E76" s="60" t="str">
        <f t="shared" si="4"/>
        <v/>
      </c>
      <c r="F76" s="20"/>
      <c r="G76" s="21"/>
      <c r="H76" s="21"/>
      <c r="I76" s="21"/>
      <c r="J76" s="235"/>
      <c r="K76" s="23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6" x14ac:dyDescent="0.2">
      <c r="A77" s="18"/>
      <c r="B77" s="19"/>
      <c r="C77" s="19"/>
      <c r="D77" s="19"/>
      <c r="E77" s="60" t="str">
        <f t="shared" si="4"/>
        <v/>
      </c>
      <c r="F77" s="20"/>
      <c r="G77" s="21"/>
      <c r="H77" s="21"/>
      <c r="I77" s="21"/>
      <c r="J77" s="235"/>
      <c r="K77" s="23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6" x14ac:dyDescent="0.2">
      <c r="A78" s="18"/>
      <c r="B78" s="19"/>
      <c r="C78" s="19"/>
      <c r="D78" s="19"/>
      <c r="E78" s="60" t="str">
        <f t="shared" si="4"/>
        <v/>
      </c>
      <c r="F78" s="20"/>
      <c r="G78" s="21"/>
      <c r="H78" s="21"/>
      <c r="I78" s="21"/>
      <c r="J78" s="235"/>
      <c r="K78" s="23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6" x14ac:dyDescent="0.2">
      <c r="A79" s="18"/>
      <c r="B79" s="19"/>
      <c r="C79" s="19"/>
      <c r="D79" s="19"/>
      <c r="E79" s="60" t="str">
        <f t="shared" si="4"/>
        <v/>
      </c>
      <c r="F79" s="20"/>
      <c r="G79" s="21"/>
      <c r="H79" s="21"/>
      <c r="I79" s="21"/>
      <c r="J79" s="235"/>
      <c r="K79" s="23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6" x14ac:dyDescent="0.2">
      <c r="A80" s="18"/>
      <c r="B80" s="19"/>
      <c r="C80" s="19"/>
      <c r="D80" s="19"/>
      <c r="E80" s="60" t="str">
        <f t="shared" si="4"/>
        <v/>
      </c>
      <c r="F80" s="20"/>
      <c r="G80" s="21"/>
      <c r="H80" s="21"/>
      <c r="I80" s="21"/>
      <c r="J80" s="235"/>
      <c r="K80" s="23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6" x14ac:dyDescent="0.2">
      <c r="A81" s="18"/>
      <c r="B81" s="19"/>
      <c r="C81" s="19"/>
      <c r="D81" s="19"/>
      <c r="E81" s="60" t="str">
        <f t="shared" si="4"/>
        <v/>
      </c>
      <c r="F81" s="20"/>
      <c r="G81" s="21"/>
      <c r="H81" s="21"/>
      <c r="I81" s="21"/>
      <c r="J81" s="235"/>
      <c r="K81" s="23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6" x14ac:dyDescent="0.2">
      <c r="A82" s="18"/>
      <c r="B82" s="19"/>
      <c r="C82" s="19"/>
      <c r="D82" s="19"/>
      <c r="E82" s="60" t="str">
        <f t="shared" si="4"/>
        <v/>
      </c>
      <c r="F82" s="20"/>
      <c r="G82" s="21"/>
      <c r="H82" s="21"/>
      <c r="I82" s="21"/>
      <c r="J82" s="235"/>
      <c r="K82" s="23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7" x14ac:dyDescent="0.2">
      <c r="A83" s="56" t="s">
        <v>18</v>
      </c>
      <c r="B83" s="57">
        <f>SUM(B84:B110)</f>
        <v>0</v>
      </c>
      <c r="C83" s="57">
        <f t="shared" ref="C83:D83" si="5">SUM(C84:C110)</f>
        <v>0</v>
      </c>
      <c r="D83" s="57">
        <f t="shared" si="5"/>
        <v>0</v>
      </c>
      <c r="E83" s="58">
        <f>SUM(E84:E98)</f>
        <v>0</v>
      </c>
      <c r="F83" s="59" t="s">
        <v>48</v>
      </c>
      <c r="G83" s="55" t="s">
        <v>71</v>
      </c>
      <c r="H83" s="55" t="s">
        <v>51</v>
      </c>
      <c r="I83" s="55" t="s">
        <v>42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6" x14ac:dyDescent="0.2">
      <c r="A84" s="18"/>
      <c r="B84" s="19"/>
      <c r="C84" s="19"/>
      <c r="D84" s="19"/>
      <c r="E84" s="60" t="str">
        <f t="shared" ref="E84:E110" si="6">IF(COUNTA(A84:D84,F84:I84)=0,"",SUM(B84:D84))</f>
        <v/>
      </c>
      <c r="F84" s="20"/>
      <c r="G84" s="21"/>
      <c r="H84" s="21"/>
      <c r="I84" s="21"/>
      <c r="J84" s="235"/>
      <c r="K84" s="23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6" x14ac:dyDescent="0.2">
      <c r="A85" s="18"/>
      <c r="B85" s="19"/>
      <c r="C85" s="19"/>
      <c r="D85" s="19"/>
      <c r="E85" s="60" t="str">
        <f t="shared" si="6"/>
        <v/>
      </c>
      <c r="F85" s="20"/>
      <c r="G85" s="21"/>
      <c r="H85" s="21"/>
      <c r="I85" s="21"/>
      <c r="J85" s="235"/>
      <c r="K85" s="23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6" x14ac:dyDescent="0.2">
      <c r="A86" s="18"/>
      <c r="B86" s="19"/>
      <c r="C86" s="19"/>
      <c r="D86" s="19"/>
      <c r="E86" s="60" t="str">
        <f t="shared" si="6"/>
        <v/>
      </c>
      <c r="F86" s="20"/>
      <c r="G86" s="21"/>
      <c r="H86" s="21"/>
      <c r="I86" s="21"/>
      <c r="J86" s="235"/>
      <c r="K86" s="23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6" x14ac:dyDescent="0.2">
      <c r="A87" s="18"/>
      <c r="B87" s="19"/>
      <c r="C87" s="19"/>
      <c r="D87" s="19"/>
      <c r="E87" s="60" t="str">
        <f t="shared" si="6"/>
        <v/>
      </c>
      <c r="F87" s="20"/>
      <c r="G87" s="21"/>
      <c r="H87" s="21"/>
      <c r="I87" s="21"/>
      <c r="J87" s="235"/>
      <c r="K87" s="23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6" x14ac:dyDescent="0.2">
      <c r="A88" s="18"/>
      <c r="B88" s="19"/>
      <c r="C88" s="19"/>
      <c r="D88" s="19"/>
      <c r="E88" s="60" t="str">
        <f t="shared" si="6"/>
        <v/>
      </c>
      <c r="F88" s="20"/>
      <c r="G88" s="21"/>
      <c r="H88" s="21"/>
      <c r="I88" s="21"/>
      <c r="J88" s="235"/>
      <c r="K88" s="23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6" x14ac:dyDescent="0.2">
      <c r="A89" s="18"/>
      <c r="B89" s="19"/>
      <c r="C89" s="19"/>
      <c r="D89" s="19"/>
      <c r="E89" s="60" t="str">
        <f t="shared" si="6"/>
        <v/>
      </c>
      <c r="F89" s="20"/>
      <c r="G89" s="21"/>
      <c r="H89" s="21"/>
      <c r="I89" s="21"/>
      <c r="J89" s="235"/>
      <c r="K89" s="23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6" x14ac:dyDescent="0.2">
      <c r="A90" s="18"/>
      <c r="B90" s="19"/>
      <c r="C90" s="19"/>
      <c r="D90" s="19"/>
      <c r="E90" s="60" t="str">
        <f t="shared" si="6"/>
        <v/>
      </c>
      <c r="F90" s="20"/>
      <c r="G90" s="21"/>
      <c r="H90" s="21"/>
      <c r="I90" s="21"/>
      <c r="J90" s="235"/>
      <c r="K90" s="23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6" x14ac:dyDescent="0.2">
      <c r="A91" s="18"/>
      <c r="B91" s="19"/>
      <c r="C91" s="19"/>
      <c r="D91" s="19"/>
      <c r="E91" s="60" t="str">
        <f t="shared" si="6"/>
        <v/>
      </c>
      <c r="F91" s="20"/>
      <c r="G91" s="21"/>
      <c r="H91" s="21"/>
      <c r="I91" s="21"/>
      <c r="J91" s="235"/>
      <c r="K91" s="23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6" x14ac:dyDescent="0.2">
      <c r="A92" s="18"/>
      <c r="B92" s="19"/>
      <c r="C92" s="19"/>
      <c r="D92" s="19"/>
      <c r="E92" s="60" t="str">
        <f t="shared" si="6"/>
        <v/>
      </c>
      <c r="F92" s="20"/>
      <c r="G92" s="21"/>
      <c r="H92" s="21"/>
      <c r="I92" s="21"/>
      <c r="J92" s="235"/>
      <c r="K92" s="23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6" x14ac:dyDescent="0.2">
      <c r="A93" s="18"/>
      <c r="B93" s="19"/>
      <c r="C93" s="19"/>
      <c r="D93" s="19"/>
      <c r="E93" s="60" t="str">
        <f t="shared" si="6"/>
        <v/>
      </c>
      <c r="F93" s="20"/>
      <c r="G93" s="21"/>
      <c r="H93" s="21"/>
      <c r="I93" s="21"/>
      <c r="J93" s="235"/>
      <c r="K93" s="23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6" x14ac:dyDescent="0.2">
      <c r="A94" s="18"/>
      <c r="B94" s="19"/>
      <c r="C94" s="19"/>
      <c r="D94" s="19"/>
      <c r="E94" s="60" t="str">
        <f t="shared" si="6"/>
        <v/>
      </c>
      <c r="F94" s="20"/>
      <c r="G94" s="21"/>
      <c r="H94" s="21"/>
      <c r="I94" s="21"/>
      <c r="J94" s="235"/>
      <c r="K94" s="23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6" x14ac:dyDescent="0.2">
      <c r="A95" s="18"/>
      <c r="B95" s="19"/>
      <c r="C95" s="19"/>
      <c r="D95" s="19"/>
      <c r="E95" s="60" t="str">
        <f t="shared" si="6"/>
        <v/>
      </c>
      <c r="F95" s="20"/>
      <c r="G95" s="21"/>
      <c r="H95" s="21"/>
      <c r="I95" s="21"/>
      <c r="J95" s="235"/>
      <c r="K95" s="23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6" x14ac:dyDescent="0.2">
      <c r="A96" s="18"/>
      <c r="B96" s="19"/>
      <c r="C96" s="19"/>
      <c r="D96" s="19"/>
      <c r="E96" s="60" t="str">
        <f t="shared" si="6"/>
        <v/>
      </c>
      <c r="F96" s="20"/>
      <c r="G96" s="21"/>
      <c r="H96" s="21"/>
      <c r="I96" s="21"/>
      <c r="J96" s="235"/>
      <c r="K96" s="23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31" ht="16" x14ac:dyDescent="0.2">
      <c r="A97" s="18"/>
      <c r="B97" s="19"/>
      <c r="C97" s="19"/>
      <c r="D97" s="19"/>
      <c r="E97" s="60" t="str">
        <f t="shared" si="6"/>
        <v/>
      </c>
      <c r="F97" s="20"/>
      <c r="G97" s="21"/>
      <c r="H97" s="21"/>
      <c r="I97" s="21"/>
      <c r="J97" s="235"/>
      <c r="K97" s="23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31" ht="16" x14ac:dyDescent="0.2">
      <c r="A98" s="18"/>
      <c r="B98" s="19"/>
      <c r="C98" s="19"/>
      <c r="D98" s="19"/>
      <c r="E98" s="60" t="str">
        <f t="shared" si="6"/>
        <v/>
      </c>
      <c r="F98" s="20"/>
      <c r="G98" s="21"/>
      <c r="H98" s="21"/>
      <c r="I98" s="21"/>
      <c r="J98" s="235"/>
      <c r="K98" s="23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31" ht="16" x14ac:dyDescent="0.2">
      <c r="A99" s="18"/>
      <c r="B99" s="19"/>
      <c r="C99" s="19"/>
      <c r="D99" s="19"/>
      <c r="E99" s="60" t="str">
        <f t="shared" si="6"/>
        <v/>
      </c>
      <c r="F99" s="20"/>
      <c r="G99" s="21"/>
      <c r="H99" s="21"/>
      <c r="I99" s="21"/>
      <c r="J99" s="235"/>
      <c r="K99" s="235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31" ht="16" x14ac:dyDescent="0.2">
      <c r="A100" s="18"/>
      <c r="B100" s="19"/>
      <c r="C100" s="19"/>
      <c r="D100" s="19"/>
      <c r="E100" s="60" t="str">
        <f t="shared" si="6"/>
        <v/>
      </c>
      <c r="F100" s="20"/>
      <c r="G100" s="21"/>
      <c r="H100" s="21"/>
      <c r="I100" s="21"/>
      <c r="J100" s="235"/>
      <c r="K100" s="23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31" ht="16" x14ac:dyDescent="0.2">
      <c r="A101" s="18"/>
      <c r="B101" s="19"/>
      <c r="C101" s="19"/>
      <c r="D101" s="19"/>
      <c r="E101" s="60" t="str">
        <f t="shared" si="6"/>
        <v/>
      </c>
      <c r="F101" s="20"/>
      <c r="G101" s="21"/>
      <c r="H101" s="21"/>
      <c r="I101" s="21"/>
      <c r="J101" s="235"/>
      <c r="K101" s="23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31" ht="16" x14ac:dyDescent="0.2">
      <c r="A102" s="18"/>
      <c r="B102" s="19"/>
      <c r="C102" s="19"/>
      <c r="D102" s="19"/>
      <c r="E102" s="60" t="str">
        <f t="shared" si="6"/>
        <v/>
      </c>
      <c r="F102" s="20"/>
      <c r="G102" s="21"/>
      <c r="H102" s="21"/>
      <c r="I102" s="21"/>
      <c r="J102" s="235"/>
      <c r="K102" s="23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31" ht="16" x14ac:dyDescent="0.2">
      <c r="A103" s="18"/>
      <c r="B103" s="19"/>
      <c r="C103" s="19"/>
      <c r="D103" s="19"/>
      <c r="E103" s="60" t="str">
        <f t="shared" si="6"/>
        <v/>
      </c>
      <c r="F103" s="20"/>
      <c r="G103" s="21"/>
      <c r="H103" s="21"/>
      <c r="I103" s="21"/>
      <c r="J103" s="235"/>
      <c r="K103" s="23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31" ht="16" x14ac:dyDescent="0.2">
      <c r="A104" s="18"/>
      <c r="B104" s="19"/>
      <c r="C104" s="19"/>
      <c r="D104" s="19"/>
      <c r="E104" s="60" t="str">
        <f t="shared" si="6"/>
        <v/>
      </c>
      <c r="F104" s="20"/>
      <c r="G104" s="21"/>
      <c r="H104" s="21"/>
      <c r="I104" s="21"/>
      <c r="J104" s="235"/>
      <c r="K104" s="23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31" ht="16" x14ac:dyDescent="0.2">
      <c r="A105" s="18"/>
      <c r="B105" s="19"/>
      <c r="C105" s="19"/>
      <c r="D105" s="19"/>
      <c r="E105" s="60" t="str">
        <f t="shared" si="6"/>
        <v/>
      </c>
      <c r="F105" s="20"/>
      <c r="G105" s="21"/>
      <c r="H105" s="21"/>
      <c r="I105" s="21"/>
      <c r="J105" s="235"/>
      <c r="K105" s="23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31" ht="16" x14ac:dyDescent="0.2">
      <c r="A106" s="18"/>
      <c r="B106" s="19"/>
      <c r="C106" s="19"/>
      <c r="D106" s="19"/>
      <c r="E106" s="60" t="str">
        <f t="shared" si="6"/>
        <v/>
      </c>
      <c r="F106" s="20"/>
      <c r="G106" s="21"/>
      <c r="H106" s="21"/>
      <c r="I106" s="21"/>
      <c r="J106" s="235"/>
      <c r="K106" s="23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31" ht="16" x14ac:dyDescent="0.2">
      <c r="A107" s="18"/>
      <c r="B107" s="19"/>
      <c r="C107" s="19"/>
      <c r="D107" s="19"/>
      <c r="E107" s="60" t="str">
        <f t="shared" si="6"/>
        <v/>
      </c>
      <c r="F107" s="20"/>
      <c r="G107" s="21"/>
      <c r="H107" s="21"/>
      <c r="I107" s="21"/>
      <c r="J107" s="235"/>
      <c r="K107" s="23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31" ht="16" x14ac:dyDescent="0.2">
      <c r="A108" s="18"/>
      <c r="B108" s="19"/>
      <c r="C108" s="19"/>
      <c r="D108" s="19"/>
      <c r="E108" s="60" t="str">
        <f t="shared" si="6"/>
        <v/>
      </c>
      <c r="F108" s="20"/>
      <c r="G108" s="21"/>
      <c r="H108" s="21"/>
      <c r="I108" s="21"/>
      <c r="J108" s="235"/>
      <c r="K108" s="23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31" ht="16" x14ac:dyDescent="0.2">
      <c r="A109" s="18"/>
      <c r="B109" s="19"/>
      <c r="C109" s="19"/>
      <c r="D109" s="19"/>
      <c r="E109" s="60" t="str">
        <f t="shared" si="6"/>
        <v/>
      </c>
      <c r="F109" s="20"/>
      <c r="G109" s="21"/>
      <c r="H109" s="21"/>
      <c r="I109" s="21"/>
      <c r="J109" s="235"/>
      <c r="K109" s="23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31" ht="16" x14ac:dyDescent="0.2">
      <c r="A110" s="18"/>
      <c r="B110" s="19"/>
      <c r="C110" s="19"/>
      <c r="D110" s="19"/>
      <c r="E110" s="60" t="str">
        <f t="shared" si="6"/>
        <v/>
      </c>
      <c r="F110" s="20"/>
      <c r="G110" s="21"/>
      <c r="H110" s="21"/>
      <c r="I110" s="21"/>
      <c r="J110" s="235"/>
      <c r="K110" s="23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31" ht="17" x14ac:dyDescent="0.2">
      <c r="A111" s="63" t="s">
        <v>114</v>
      </c>
      <c r="B111" s="64">
        <f>SUM(B4,B20,B36,B52,B68,B83)</f>
        <v>0</v>
      </c>
      <c r="C111" s="64">
        <f>SUM(C4,C20,C36,C52,C68,C83)</f>
        <v>0</v>
      </c>
      <c r="D111" s="64">
        <f>SUM(D4,D20,D36,D52,D68,D83)</f>
        <v>0</v>
      </c>
      <c r="E111" s="64">
        <f>SUM(B111:D111)</f>
        <v>0</v>
      </c>
      <c r="F111" s="6"/>
      <c r="G111" s="14"/>
      <c r="H111" s="14"/>
      <c r="I111" s="1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31" ht="16" x14ac:dyDescent="0.2">
      <c r="K112" s="6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</row>
    <row r="113" spans="1:31" ht="16" x14ac:dyDescent="0.2">
      <c r="K113" s="6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</row>
    <row r="114" spans="1:31" ht="48" x14ac:dyDescent="0.2">
      <c r="A114" s="52"/>
      <c r="B114" s="53" t="s">
        <v>10</v>
      </c>
      <c r="C114" s="53" t="s">
        <v>22</v>
      </c>
      <c r="D114" s="53" t="s">
        <v>23</v>
      </c>
      <c r="E114" s="53" t="s">
        <v>24</v>
      </c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31" ht="16" x14ac:dyDescent="0.2">
      <c r="A115" s="65" t="s">
        <v>31</v>
      </c>
      <c r="B115" s="66">
        <f>SUM(B4,B20,B36,B52,B68,B83)</f>
        <v>0</v>
      </c>
      <c r="C115" s="66">
        <f>SUM(C4,C20,C36,C52,C68,C83)</f>
        <v>0</v>
      </c>
      <c r="D115" s="66">
        <f>SUM(D4,D20,D36,D52,D68,D83)</f>
        <v>0</v>
      </c>
      <c r="E115" s="58">
        <f>SUM(B115:D115)</f>
        <v>0</v>
      </c>
      <c r="F115" s="1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31" ht="16" x14ac:dyDescent="0.2">
      <c r="A116" s="65" t="s">
        <v>92</v>
      </c>
      <c r="B116" s="22"/>
      <c r="C116" s="22">
        <v>0</v>
      </c>
      <c r="D116" s="22">
        <v>0</v>
      </c>
      <c r="E116" s="67">
        <f>SUM(B116:D116)</f>
        <v>0</v>
      </c>
      <c r="F116" s="6"/>
      <c r="G116" s="1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31" ht="17" x14ac:dyDescent="0.2">
      <c r="A117" s="65" t="s">
        <v>32</v>
      </c>
      <c r="B117" s="68">
        <f>B115+B116</f>
        <v>0</v>
      </c>
      <c r="C117" s="58">
        <f>C115+C116</f>
        <v>0</v>
      </c>
      <c r="D117" s="58">
        <f>D115+D116</f>
        <v>0</v>
      </c>
      <c r="E117" s="69">
        <f>SUM(B117:D117)</f>
        <v>0</v>
      </c>
      <c r="F117" s="6" t="str">
        <f>IF(B117+E125&lt;&gt;E117,"Error: total budget does not equal total ENOUGH funding + total Non-ENOUGH revenue","")</f>
        <v/>
      </c>
      <c r="G117" s="1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31" ht="16" x14ac:dyDescent="0.2">
      <c r="F118" s="6"/>
      <c r="G118" s="1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31" ht="16" x14ac:dyDescent="0.2">
      <c r="A119" s="65" t="s">
        <v>33</v>
      </c>
      <c r="B119" s="237"/>
      <c r="C119" s="70"/>
      <c r="D119" s="70"/>
      <c r="E119" s="70"/>
      <c r="F119" s="6"/>
      <c r="G119" s="1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31" ht="16" x14ac:dyDescent="0.2">
      <c r="A120" s="19"/>
      <c r="B120" s="238"/>
      <c r="C120" s="23"/>
      <c r="D120" s="23"/>
      <c r="E120" s="58">
        <f>SUM(B120:D120)</f>
        <v>0</v>
      </c>
      <c r="F120" s="7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31" ht="16" x14ac:dyDescent="0.2">
      <c r="A121" s="19"/>
      <c r="B121" s="238"/>
      <c r="C121" s="23"/>
      <c r="D121" s="23"/>
      <c r="E121" s="58">
        <f t="shared" ref="E121:E124" si="7">SUM(B121:D121)</f>
        <v>0</v>
      </c>
      <c r="F121" s="7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31" ht="16" x14ac:dyDescent="0.2">
      <c r="A122" s="19"/>
      <c r="B122" s="238"/>
      <c r="C122" s="23"/>
      <c r="D122" s="23"/>
      <c r="E122" s="58">
        <f t="shared" si="7"/>
        <v>0</v>
      </c>
      <c r="F122" s="7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31" ht="16" x14ac:dyDescent="0.2">
      <c r="A123" s="19"/>
      <c r="B123" s="238"/>
      <c r="C123" s="23"/>
      <c r="D123" s="23"/>
      <c r="E123" s="58">
        <f t="shared" si="7"/>
        <v>0</v>
      </c>
      <c r="F123" s="7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31" ht="16" x14ac:dyDescent="0.2">
      <c r="A124" s="19"/>
      <c r="B124" s="238"/>
      <c r="C124" s="23"/>
      <c r="D124" s="23"/>
      <c r="E124" s="58">
        <f t="shared" si="7"/>
        <v>0</v>
      </c>
      <c r="F124" s="7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31" ht="17" x14ac:dyDescent="0.2">
      <c r="A125" s="89" t="s">
        <v>34</v>
      </c>
      <c r="B125" s="237"/>
      <c r="C125" s="70">
        <f>SUM(C120:C124)</f>
        <v>0</v>
      </c>
      <c r="D125" s="70">
        <f>SUM(D120:D124)</f>
        <v>0</v>
      </c>
      <c r="E125" s="68">
        <f>SUM(E120:E124)</f>
        <v>0</v>
      </c>
      <c r="F125" s="7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31" ht="16" x14ac:dyDescent="0.2">
      <c r="A126" s="73"/>
      <c r="B126" s="73"/>
      <c r="C126" s="74"/>
      <c r="D126" s="74"/>
      <c r="E126" s="74"/>
      <c r="F126" s="7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31" ht="16" x14ac:dyDescent="0.2">
      <c r="A127" s="201"/>
      <c r="B127" s="202"/>
      <c r="C127" s="203"/>
      <c r="D127" s="203"/>
      <c r="E127" s="203"/>
      <c r="F127" s="20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31" ht="16" x14ac:dyDescent="0.2">
      <c r="A128" s="76" t="s">
        <v>75</v>
      </c>
      <c r="B128" s="77"/>
      <c r="C128" s="78"/>
      <c r="D128" s="77"/>
      <c r="E128" s="77"/>
      <c r="F128" s="44"/>
      <c r="G128" s="14"/>
      <c r="H128" s="4"/>
      <c r="I128" s="4"/>
      <c r="J128" s="14"/>
      <c r="K128" s="4"/>
      <c r="L128" s="4"/>
      <c r="M128" s="4"/>
      <c r="N128" s="4"/>
      <c r="O128" s="4"/>
      <c r="P128" s="4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</row>
    <row r="129" spans="1:32" ht="48" x14ac:dyDescent="0.2">
      <c r="A129" s="204" t="s">
        <v>76</v>
      </c>
      <c r="B129" s="79"/>
      <c r="C129" s="80"/>
      <c r="D129" s="79"/>
      <c r="E129" s="79"/>
      <c r="F129" s="79"/>
      <c r="G129" s="79"/>
      <c r="H129" s="79"/>
      <c r="I129" s="79"/>
      <c r="J129" s="79"/>
      <c r="M129" s="4"/>
      <c r="N129" s="4"/>
      <c r="O129" s="4"/>
      <c r="P129" s="4"/>
      <c r="Q129" s="4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4"/>
      <c r="AF129" s="4"/>
    </row>
    <row r="130" spans="1:32" ht="48" x14ac:dyDescent="0.2">
      <c r="A130" s="204" t="s">
        <v>77</v>
      </c>
      <c r="B130" s="79"/>
      <c r="C130" s="80"/>
      <c r="D130" s="79"/>
      <c r="E130" s="79"/>
      <c r="F130" s="79"/>
      <c r="G130" s="79"/>
      <c r="H130" s="79"/>
      <c r="I130" s="79"/>
      <c r="J130" s="79"/>
      <c r="M130" s="4"/>
      <c r="N130" s="4"/>
      <c r="O130" s="4"/>
      <c r="P130" s="4"/>
      <c r="Q130" s="4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4"/>
      <c r="AF130" s="4"/>
    </row>
    <row r="131" spans="1:32" ht="32" x14ac:dyDescent="0.2">
      <c r="A131" s="81" t="s">
        <v>78</v>
      </c>
      <c r="B131" s="82" t="s">
        <v>79</v>
      </c>
      <c r="C131" s="81" t="s">
        <v>80</v>
      </c>
      <c r="D131" s="82" t="s">
        <v>81</v>
      </c>
      <c r="E131" s="83" t="s">
        <v>82</v>
      </c>
      <c r="F131" s="83" t="s">
        <v>83</v>
      </c>
      <c r="G131" s="83" t="s">
        <v>84</v>
      </c>
      <c r="H131" s="84" t="s">
        <v>85</v>
      </c>
      <c r="I131" s="85" t="s">
        <v>159</v>
      </c>
      <c r="J131" s="84" t="s">
        <v>160</v>
      </c>
      <c r="L131" s="44"/>
      <c r="M131" s="4"/>
      <c r="N131" s="4"/>
      <c r="O131" s="4"/>
      <c r="P131" s="4"/>
      <c r="Q131" s="4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4"/>
      <c r="AF131" s="4"/>
    </row>
    <row r="132" spans="1:32" ht="16" x14ac:dyDescent="0.2">
      <c r="A132" s="86">
        <v>1</v>
      </c>
      <c r="B132" s="40"/>
      <c r="C132" s="18"/>
      <c r="D132" s="87" t="str">
        <f t="shared" ref="D132:D140" si="8">IF(C132="","",SUMIF($A$5:$A$110,C132,$E$5:$E$110))</f>
        <v/>
      </c>
      <c r="E132" s="42"/>
      <c r="F132" s="88" t="str">
        <f t="shared" ref="F132:F140" si="9">IF(OR(D132="",E132=""),"",E132-D132)</f>
        <v/>
      </c>
      <c r="G132" s="31"/>
      <c r="H132" s="28"/>
      <c r="I132" s="28"/>
      <c r="J132" s="28"/>
      <c r="M132" s="4"/>
      <c r="N132" s="4"/>
      <c r="O132" s="4"/>
      <c r="P132" s="4"/>
      <c r="Q132" s="14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4"/>
      <c r="AF132" s="4"/>
    </row>
    <row r="133" spans="1:32" ht="16" x14ac:dyDescent="0.2">
      <c r="A133" s="86">
        <v>2</v>
      </c>
      <c r="B133" s="40"/>
      <c r="C133" s="18"/>
      <c r="D133" s="87" t="str">
        <f t="shared" si="8"/>
        <v/>
      </c>
      <c r="E133" s="42"/>
      <c r="F133" s="88" t="str">
        <f t="shared" si="9"/>
        <v/>
      </c>
      <c r="G133" s="31"/>
      <c r="H133" s="28"/>
      <c r="I133" s="28"/>
      <c r="J133" s="28"/>
      <c r="M133" s="4"/>
      <c r="N133" s="4"/>
      <c r="O133" s="4"/>
      <c r="P133" s="4"/>
      <c r="Q133" s="14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4"/>
      <c r="AF133" s="4"/>
    </row>
    <row r="134" spans="1:32" ht="16" x14ac:dyDescent="0.2">
      <c r="A134" s="86">
        <v>3</v>
      </c>
      <c r="B134" s="40"/>
      <c r="C134" s="40"/>
      <c r="D134" s="87" t="str">
        <f t="shared" si="8"/>
        <v/>
      </c>
      <c r="E134" s="42"/>
      <c r="F134" s="88" t="str">
        <f t="shared" si="9"/>
        <v/>
      </c>
      <c r="G134" s="31"/>
      <c r="H134" s="28"/>
      <c r="I134" s="28"/>
      <c r="J134" s="28"/>
      <c r="M134" s="4"/>
      <c r="N134" s="4"/>
      <c r="O134" s="4"/>
      <c r="P134" s="4"/>
      <c r="Q134" s="14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4"/>
      <c r="AF134" s="4"/>
    </row>
    <row r="135" spans="1:32" ht="16" x14ac:dyDescent="0.2">
      <c r="A135" s="86">
        <v>4</v>
      </c>
      <c r="B135" s="40"/>
      <c r="C135" s="40"/>
      <c r="D135" s="87" t="str">
        <f t="shared" si="8"/>
        <v/>
      </c>
      <c r="E135" s="42"/>
      <c r="F135" s="88" t="str">
        <f t="shared" si="9"/>
        <v/>
      </c>
      <c r="G135" s="31"/>
      <c r="H135" s="28"/>
      <c r="I135" s="28"/>
      <c r="J135" s="28"/>
      <c r="M135" s="4"/>
      <c r="N135" s="4"/>
      <c r="O135" s="4"/>
      <c r="P135" s="4"/>
      <c r="Q135" s="14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4"/>
      <c r="AF135" s="4"/>
    </row>
    <row r="136" spans="1:32" ht="16" x14ac:dyDescent="0.2">
      <c r="A136" s="86">
        <v>5</v>
      </c>
      <c r="B136" s="40"/>
      <c r="C136" s="40"/>
      <c r="D136" s="87" t="str">
        <f t="shared" si="8"/>
        <v/>
      </c>
      <c r="E136" s="42"/>
      <c r="F136" s="88" t="str">
        <f t="shared" si="9"/>
        <v/>
      </c>
      <c r="G136" s="31"/>
      <c r="H136" s="28"/>
      <c r="I136" s="28"/>
      <c r="J136" s="28"/>
      <c r="M136" s="4"/>
      <c r="N136" s="4"/>
      <c r="O136" s="4"/>
      <c r="P136" s="4"/>
      <c r="Q136" s="14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4"/>
      <c r="AF136" s="4"/>
    </row>
    <row r="137" spans="1:32" ht="16" x14ac:dyDescent="0.2">
      <c r="A137" s="86">
        <v>6</v>
      </c>
      <c r="B137" s="40"/>
      <c r="C137" s="40"/>
      <c r="D137" s="87" t="str">
        <f t="shared" si="8"/>
        <v/>
      </c>
      <c r="E137" s="42"/>
      <c r="F137" s="88" t="str">
        <f t="shared" si="9"/>
        <v/>
      </c>
      <c r="G137" s="31"/>
      <c r="H137" s="28"/>
      <c r="I137" s="28"/>
      <c r="J137" s="28"/>
      <c r="M137" s="4"/>
      <c r="N137" s="4"/>
      <c r="O137" s="4"/>
      <c r="P137" s="4"/>
      <c r="Q137" s="14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4"/>
      <c r="AF137" s="4"/>
    </row>
    <row r="138" spans="1:32" ht="16" x14ac:dyDescent="0.2">
      <c r="A138" s="86">
        <v>7</v>
      </c>
      <c r="B138" s="40"/>
      <c r="C138" s="40"/>
      <c r="D138" s="87" t="str">
        <f t="shared" si="8"/>
        <v/>
      </c>
      <c r="E138" s="42"/>
      <c r="F138" s="88" t="str">
        <f t="shared" si="9"/>
        <v/>
      </c>
      <c r="G138" s="31"/>
      <c r="H138" s="28"/>
      <c r="I138" s="28"/>
      <c r="J138" s="28"/>
      <c r="M138" s="4"/>
      <c r="N138" s="4"/>
      <c r="O138" s="4"/>
      <c r="P138" s="4"/>
      <c r="Q138" s="14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4"/>
      <c r="AF138" s="4"/>
    </row>
    <row r="139" spans="1:32" ht="16" x14ac:dyDescent="0.2">
      <c r="A139" s="86">
        <v>8</v>
      </c>
      <c r="B139" s="40"/>
      <c r="C139" s="40"/>
      <c r="D139" s="87" t="str">
        <f t="shared" si="8"/>
        <v/>
      </c>
      <c r="E139" s="42"/>
      <c r="F139" s="88" t="str">
        <f t="shared" si="9"/>
        <v/>
      </c>
      <c r="G139" s="31"/>
      <c r="H139" s="28"/>
      <c r="I139" s="28"/>
      <c r="J139" s="28"/>
      <c r="O139" s="14"/>
      <c r="P139" s="14"/>
      <c r="Q139" s="14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4"/>
      <c r="AF139" s="4"/>
    </row>
    <row r="140" spans="1:32" ht="16" x14ac:dyDescent="0.2">
      <c r="A140" s="86">
        <v>8</v>
      </c>
      <c r="B140" s="40"/>
      <c r="C140" s="40"/>
      <c r="D140" s="87" t="str">
        <f t="shared" si="8"/>
        <v/>
      </c>
      <c r="E140" s="42"/>
      <c r="F140" s="88" t="str">
        <f t="shared" si="9"/>
        <v/>
      </c>
      <c r="G140" s="31"/>
      <c r="H140" s="28"/>
      <c r="I140" s="28"/>
      <c r="J140" s="28"/>
      <c r="O140" s="14"/>
      <c r="P140" s="14"/>
      <c r="Q140" s="14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4"/>
      <c r="AF140" s="4"/>
    </row>
    <row r="141" spans="1:32" ht="17.25" customHeight="1" x14ac:dyDescent="0.2">
      <c r="E141" s="14"/>
      <c r="F141" s="14"/>
      <c r="G141" s="14"/>
      <c r="H141" s="14"/>
      <c r="I141" s="14"/>
      <c r="J141" s="14"/>
      <c r="K141"/>
      <c r="O141" s="14"/>
      <c r="P141" s="14"/>
      <c r="Q141" s="14"/>
      <c r="AE141" s="4"/>
      <c r="AF141" s="4"/>
    </row>
    <row r="142" spans="1:32" ht="16.5" customHeight="1" x14ac:dyDescent="0.2">
      <c r="J142" s="14"/>
      <c r="K142"/>
      <c r="M142"/>
      <c r="N142"/>
      <c r="O142" s="14"/>
      <c r="P142" s="14"/>
      <c r="Q142" s="14"/>
      <c r="AE142" s="4"/>
      <c r="AF142" s="4"/>
    </row>
    <row r="143" spans="1:32" ht="16.5" customHeight="1" x14ac:dyDescent="0.2">
      <c r="K143" s="6"/>
      <c r="M143"/>
      <c r="N143"/>
      <c r="O143" s="14"/>
      <c r="P143" s="14"/>
      <c r="Q143" s="14"/>
      <c r="AE143" s="4"/>
      <c r="AF143" s="4"/>
    </row>
    <row r="144" spans="1:32" ht="15.75" customHeight="1" x14ac:dyDescent="0.2">
      <c r="A144"/>
      <c r="B144"/>
      <c r="C144"/>
      <c r="D144"/>
      <c r="E144"/>
      <c r="F144"/>
      <c r="G144"/>
      <c r="H144"/>
      <c r="I144"/>
      <c r="J144"/>
      <c r="K144" s="6"/>
      <c r="L144"/>
      <c r="M144"/>
      <c r="N144"/>
      <c r="AE144" s="4"/>
      <c r="AF144" s="4"/>
    </row>
    <row r="145" spans="6:32" ht="15.75" customHeight="1" x14ac:dyDescent="0.2">
      <c r="F145"/>
      <c r="G145"/>
      <c r="H145"/>
      <c r="I145"/>
      <c r="J145"/>
      <c r="AE145" s="4"/>
      <c r="AF145" s="4"/>
    </row>
    <row r="146" spans="6:32" ht="15.75" customHeight="1" x14ac:dyDescent="0.2">
      <c r="AE146" s="4"/>
      <c r="AF146" s="4"/>
    </row>
    <row r="147" spans="6:32" ht="15.75" customHeight="1" x14ac:dyDescent="0.2"/>
    <row r="148" spans="6:32" ht="15.75" customHeight="1" x14ac:dyDescent="0.2"/>
    <row r="149" spans="6:32" ht="15.75" customHeight="1" x14ac:dyDescent="0.2"/>
    <row r="150" spans="6:32" ht="15.75" customHeight="1" x14ac:dyDescent="0.2"/>
    <row r="151" spans="6:32" ht="15.75" customHeight="1" x14ac:dyDescent="0.2"/>
    <row r="152" spans="6:32" ht="15.75" customHeight="1" x14ac:dyDescent="0.2"/>
    <row r="153" spans="6:32" ht="15.75" customHeight="1" x14ac:dyDescent="0.2"/>
    <row r="154" spans="6:32" ht="15.75" customHeight="1" x14ac:dyDescent="0.2"/>
    <row r="155" spans="6:32" ht="15.75" customHeight="1" x14ac:dyDescent="0.2"/>
    <row r="156" spans="6:32" ht="15.75" customHeight="1" x14ac:dyDescent="0.2"/>
    <row r="157" spans="6:32" ht="15.75" customHeight="1" x14ac:dyDescent="0.2"/>
    <row r="158" spans="6:32" ht="15.75" customHeight="1" x14ac:dyDescent="0.2"/>
    <row r="159" spans="6:32" ht="15.75" customHeight="1" x14ac:dyDescent="0.2"/>
    <row r="160" spans="6:32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</sheetData>
  <sheetProtection sheet="1" objects="1" scenarios="1" formatCells="0" formatColumns="0" formatRows="0"/>
  <phoneticPr fontId="44" type="noConversion"/>
  <dataValidations disablePrompts="1" count="4">
    <dataValidation type="list" allowBlank="1" showInputMessage="1" showErrorMessage="1" sqref="J132:J140" xr:uid="{2D95C53D-2952-A945-9932-6EDF2BFD31B5}">
      <formula1>"Draft,Submitted,Under Review,Approved,Denied"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I132:I140" xr:uid="{7B6AE3B7-A45E-CA42-B155-AEC81DEACD37}">
      <formula1>"ENOUGH Funding,Non-ENOUGH Cash Contribution,Non-ENOUGH In-Kind"</formula1>
    </dataValidation>
    <dataValidation type="list" allowBlank="1" showInputMessage="1" showErrorMessage="1" sqref="G132:G140" xr:uid="{DE9CC627-48C0-BB42-BBA8-10EEE5C138D4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sqref="G52" xr:uid="{223D5A87-7D0E-BA4F-930F-FBA2BE951DA3}">
      <formula1>#REF!</formula1>
    </dataValidation>
  </dataValidations>
  <pageMargins left="0.7" right="0.7" top="0.75" bottom="0.75" header="0" footer="0"/>
  <pageSetup scale="5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1096"/>
  <sheetViews>
    <sheetView zoomScale="62" workbookViewId="0">
      <pane ySplit="3" topLeftCell="A4" activePane="bottomLeft" state="frozen"/>
      <selection pane="bottomLeft" activeCell="A4" sqref="A4:XFD4"/>
    </sheetView>
  </sheetViews>
  <sheetFormatPr baseColWidth="10" defaultColWidth="11.1640625" defaultRowHeight="15" customHeight="1" x14ac:dyDescent="0.2"/>
  <cols>
    <col min="1" max="1" width="40" style="4" customWidth="1"/>
    <col min="2" max="5" width="15.83203125" style="12" customWidth="1"/>
    <col min="6" max="9" width="46.83203125" style="12" customWidth="1"/>
    <col min="10" max="10" width="15.83203125" style="12" customWidth="1"/>
    <col min="11" max="11" width="31.6640625" style="14" customWidth="1"/>
    <col min="12" max="12" width="20.83203125" style="14" customWidth="1"/>
    <col min="13" max="13" width="21.6640625" style="14" customWidth="1"/>
    <col min="14" max="14" width="38.33203125" style="14" customWidth="1"/>
    <col min="16" max="31" width="0" hidden="1" customWidth="1"/>
  </cols>
  <sheetData>
    <row r="1" spans="1:26" ht="20" x14ac:dyDescent="0.25">
      <c r="A1" s="43" t="s">
        <v>152</v>
      </c>
      <c r="B1" s="49"/>
      <c r="C1" s="49"/>
      <c r="D1" s="49"/>
      <c r="E1" s="49"/>
      <c r="F1" s="49"/>
      <c r="G1" s="49"/>
      <c r="H1" s="49"/>
      <c r="I1" s="49"/>
      <c r="J1" s="4"/>
      <c r="K1" s="4" t="str" cm="1">
        <f t="array" ref="K1:Y1">_xlfn.LET(_xlpm.org,"Partner 1",_xlpm.blank,_xlfn.HSTACK("","","","","","","","","","","","","","",""),_xlpm.personnel,_xlfn.HSTACK(IF(TRIM($A$5:$A$19)&lt;&gt;"",_xlpm.org,""),IF(TRIM($A$5:$A$19)&lt;&gt;"","Personnel",""),IF(TRIM($A$5:$A$19)="","",$A$5:$A$19),$B$5:$E$19,IF($F$5:$F$19="","",$F$5:$F$19),IF(TRIM($A$5:$A$19)&lt;&gt;"","",""),IF($G$5:$G$19="","",$G$5:$G$19),IF($H$5:$H$19="","",$H$5:$H$19),IF(TRIM($A$5:$A$19)="","",ROW($A$5:$A$19)),IF(TRIM($A$5:$A$19)&lt;&gt;"","",""),IF(TRIM($A$5:$A$19)&lt;&gt;"","Use primary program",""),IF($I$5:$I$19="","",$I$5:$I$19)),_xlpm.opx,_xlfn.HSTACK(IF(TRIM($A$21:$A$35)&lt;&gt;"",_xlpm.org,""),IF(TRIM($A$21:$A$35)&lt;&gt;"","Operating Expenses",""),IF(TRIM($A$21:$A$35)="","",$A$21:$A$35),$B$21:$E$35,IF($F$21:$F$35="","",$F$21:$F$35),IF(TRIM($A$21:$A$35)&lt;&gt;"","",""),IF($G$21:$G$35="","",$G$21:$G$35),IF($H$21:$H$35="","",$H$21:$H$35),IF(TRIM($A$21:$A$35)="","",ROW($A$21:$A$35)),IF(TRIM($A$21:$A$35)&lt;&gt;"","",""),IF(TRIM($A$21:$A$35)&lt;&gt;"","Use primary program",""),IF($I$21:$I$35="","",$I$21:$I$35)),_xlpm.travel,_xlfn.HSTACK(IF(TRIM($A$37:$A$51)&lt;&gt;"",_xlpm.org,""),IF(TRIM($A$37:$A$51)&lt;&gt;"","Travel",""),IF(TRIM($A$37:$A$51)="","",$A$37:$A$51),$B$37:$E$51,IF($F$37:$F$51="","",$F$37:$F$51),IF(TRIM($A$37:$A$51)&lt;&gt;"","",""),IF($G$37:$G$51="","",$G$37:$G$51),IF($H$37:$H$51="","",$H$37:$H$51),IF(TRIM($A$37:$A$51)="","",ROW($A$37:$A$51)),IF(TRIM($A$37:$A$51)&lt;&gt;"","",""),IF(TRIM($A$37:$A$51)&lt;&gt;"","Use primary program",""),IF($I$37:$I$51="","",$I$37:$I$51)),_xlpm.professional,_xlfn.HSTACK(IF(TRIM($A$53:$A$67)&lt;&gt;"",_xlpm.org,""),IF(TRIM($A$53:$A$67)&lt;&gt;"","Professional Services",""),IF(TRIM($A$53:$A$67)="","",$A$53:$A$67),$B$53:$E$67,IF($F$53:$F$67="","",$F$53:$F$67),IF(TRIM($A$53:$A$67)&lt;&gt;"","",""),IF($G$53:$G$67="","",$G$53:$G$67),IF($H$53:$H$67="","",$H$53:$H$67),IF(TRIM($A$53:$A$67)="","",ROW($A$53:$A$67)),IF(TRIM($A$53:$A$67)&lt;&gt;"","",""),IF(TRIM($A$53:$A$67)&lt;&gt;"","Use primary program",""),IF($I$53:$I$67="","",$I$53:$I$67)),_xlpm.equipment,_xlfn.HSTACK(IF(TRIM($A$69:$A$82)&lt;&gt;"",_xlpm.org,""),IF(TRIM($A$69:$A$82)&lt;&gt;"","Equipment",""),IF(TRIM($A$69:$A$82)="","",$A$69:$A$82),$B$69:$E$82,IF($F$69:$F$82="","",$F$69:$F$82),IF(TRIM($A$69:$A$82)&lt;&gt;"","",""),IF($G$69:$G$82="","",$G$69:$G$82),IF($H$69:$H$82="","",$H$69:$H$82),IF(TRIM($A$69:$A$82)="","",ROW($A$69:$A$82)),IF(TRIM($A$69:$A$82)&lt;&gt;"","",""),IF(TRIM($A$69:$A$82)&lt;&gt;"","Use primary program",""),IF($I$69:$I$82="","",$I$69:$I$82)),_xlpm.other,_xlfn.HSTACK(IF(TRIM($A$84:$A$98)&lt;&gt;"",_xlpm.org,""),IF(TRIM($A$84:$A$98)&lt;&gt;"","Other",""),IF(TRIM($A$84:$A$98)="","",$A$84:$A$98),$B$84:$E$98,IF($F$84:$F$98="","",$F$84:$F$98),IF(TRIM($A$84:$A$98)&lt;&gt;"","",""),IF($G$84:$G$98="","",$G$84:$G$98),IF($H$84:$H$98="","",$H$84:$H$98),IF(TRIM($A$84:$A$98)="","",ROW($A$84:$A$98)),IF(TRIM($A$84:$A$98)&lt;&gt;"","",""),IF(TRIM($A$84:$A$98)&lt;&gt;"","Use primary program",""),IF($I$84:$I$98="","",$I$84:$I$98)),_xlpm.src,_xlfn.VSTACK(_xlpm.personnel,_xlpm.opx,_xlpm.travel,_xlpm.professional,_xlpm.equipment,_xlpm.other),IFERROR(_xlfn._xlws.FILTER(_xlpm.src,INDEX(_xlpm.src,,3)&lt;&gt;""),_xlpm.blank))</f>
        <v/>
      </c>
      <c r="L1" s="4" t="str">
        <v/>
      </c>
      <c r="M1" s="4" t="str">
        <v/>
      </c>
      <c r="N1" s="4" t="str">
        <v/>
      </c>
      <c r="O1" s="4" t="str">
        <v/>
      </c>
      <c r="P1" s="4" t="str">
        <v/>
      </c>
      <c r="Q1" s="4" t="str">
        <v/>
      </c>
      <c r="R1" s="4" t="str">
        <v/>
      </c>
      <c r="S1" s="4" t="str">
        <v/>
      </c>
      <c r="T1" s="4" t="str">
        <v/>
      </c>
      <c r="U1" s="4" t="str">
        <v/>
      </c>
      <c r="V1" s="4" t="str">
        <v/>
      </c>
      <c r="W1" s="4" t="str">
        <v/>
      </c>
      <c r="X1" s="4" t="str">
        <v/>
      </c>
      <c r="Y1" s="4" t="str">
        <v/>
      </c>
      <c r="Z1" s="4"/>
    </row>
    <row r="2" spans="1:26" ht="34" x14ac:dyDescent="0.2">
      <c r="A2" s="50"/>
      <c r="B2" s="50"/>
      <c r="C2" s="50"/>
      <c r="D2" s="50"/>
      <c r="E2" s="50"/>
      <c r="F2" s="50"/>
      <c r="G2" s="51" t="s">
        <v>72</v>
      </c>
      <c r="H2" s="51" t="s">
        <v>73</v>
      </c>
      <c r="I2" s="51" t="s">
        <v>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48" x14ac:dyDescent="0.2">
      <c r="A3" s="52"/>
      <c r="B3" s="53" t="s">
        <v>10</v>
      </c>
      <c r="C3" s="53" t="s">
        <v>22</v>
      </c>
      <c r="D3" s="53" t="s">
        <v>23</v>
      </c>
      <c r="E3" s="53" t="s">
        <v>24</v>
      </c>
      <c r="F3" s="54" t="s">
        <v>161</v>
      </c>
      <c r="G3" s="55" t="s">
        <v>40</v>
      </c>
      <c r="H3" s="55" t="s">
        <v>41</v>
      </c>
      <c r="I3" s="55" t="s">
        <v>42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7" x14ac:dyDescent="0.2">
      <c r="A4" s="56" t="s">
        <v>13</v>
      </c>
      <c r="B4" s="57">
        <f>SUM(B5:B19)</f>
        <v>0</v>
      </c>
      <c r="C4" s="57">
        <f>SUM(C5:C19)</f>
        <v>0</v>
      </c>
      <c r="D4" s="57">
        <f>SUM(D5:D19)</f>
        <v>0</v>
      </c>
      <c r="E4" s="58">
        <f>SUM(E5:E19)</f>
        <v>0</v>
      </c>
      <c r="F4" s="59" t="s">
        <v>67</v>
      </c>
      <c r="G4" s="55" t="s">
        <v>68</v>
      </c>
      <c r="H4" s="55" t="s">
        <v>69</v>
      </c>
      <c r="I4" s="55" t="s">
        <v>70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6" x14ac:dyDescent="0.2">
      <c r="A5" s="18"/>
      <c r="B5" s="19"/>
      <c r="C5" s="19"/>
      <c r="D5" s="19"/>
      <c r="E5" s="60" t="str">
        <f t="shared" ref="E5:E17" si="0">IF(COUNTA(A5:D5,F5:I5)=0,"",SUM(B5:D5))</f>
        <v/>
      </c>
      <c r="F5" s="20"/>
      <c r="G5" s="21"/>
      <c r="H5" s="21"/>
      <c r="I5" s="21"/>
      <c r="J5" s="235"/>
      <c r="K5" s="23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6" x14ac:dyDescent="0.2">
      <c r="A6" s="18"/>
      <c r="B6" s="19"/>
      <c r="C6" s="19"/>
      <c r="D6" s="19"/>
      <c r="E6" s="60" t="str">
        <f t="shared" si="0"/>
        <v/>
      </c>
      <c r="F6" s="20"/>
      <c r="G6" s="21"/>
      <c r="H6" s="21"/>
      <c r="I6" s="21"/>
      <c r="J6" s="235"/>
      <c r="K6" s="235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6" x14ac:dyDescent="0.2">
      <c r="A7" s="18"/>
      <c r="B7" s="19"/>
      <c r="C7" s="19"/>
      <c r="D7" s="19"/>
      <c r="E7" s="60" t="str">
        <f t="shared" si="0"/>
        <v/>
      </c>
      <c r="F7" s="20"/>
      <c r="G7" s="21"/>
      <c r="H7" s="21"/>
      <c r="I7" s="21"/>
      <c r="J7" s="235"/>
      <c r="K7" s="23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6" x14ac:dyDescent="0.2">
      <c r="A8" s="18"/>
      <c r="B8" s="19"/>
      <c r="C8" s="19"/>
      <c r="D8" s="19"/>
      <c r="E8" s="60" t="str">
        <f t="shared" si="0"/>
        <v/>
      </c>
      <c r="F8" s="20"/>
      <c r="G8" s="21"/>
      <c r="H8" s="21"/>
      <c r="I8" s="21"/>
      <c r="J8" s="235"/>
      <c r="K8" s="235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" x14ac:dyDescent="0.2">
      <c r="A9" s="18"/>
      <c r="B9" s="19"/>
      <c r="C9" s="19"/>
      <c r="D9" s="19"/>
      <c r="E9" s="60" t="str">
        <f t="shared" si="0"/>
        <v/>
      </c>
      <c r="F9" s="20"/>
      <c r="G9" s="21"/>
      <c r="H9" s="21"/>
      <c r="I9" s="21"/>
      <c r="J9" s="235"/>
      <c r="K9" s="235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6" x14ac:dyDescent="0.2">
      <c r="A10" s="18"/>
      <c r="B10" s="19"/>
      <c r="C10" s="19"/>
      <c r="D10" s="19"/>
      <c r="E10" s="60" t="str">
        <f t="shared" si="0"/>
        <v/>
      </c>
      <c r="F10" s="20"/>
      <c r="G10" s="21"/>
      <c r="H10" s="21"/>
      <c r="I10" s="21"/>
      <c r="J10" s="235"/>
      <c r="K10" s="235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6" x14ac:dyDescent="0.2">
      <c r="A11" s="18"/>
      <c r="B11" s="19"/>
      <c r="C11" s="19"/>
      <c r="D11" s="19"/>
      <c r="E11" s="60" t="str">
        <f t="shared" si="0"/>
        <v/>
      </c>
      <c r="F11" s="20"/>
      <c r="G11" s="21"/>
      <c r="H11" s="21"/>
      <c r="I11" s="21"/>
      <c r="J11" s="235"/>
      <c r="K11" s="23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6" x14ac:dyDescent="0.2">
      <c r="A12" s="18"/>
      <c r="B12" s="19"/>
      <c r="C12" s="19"/>
      <c r="D12" s="19"/>
      <c r="E12" s="60" t="str">
        <f t="shared" si="0"/>
        <v/>
      </c>
      <c r="F12" s="20"/>
      <c r="G12" s="21"/>
      <c r="H12" s="21"/>
      <c r="I12" s="21"/>
      <c r="J12" s="235"/>
      <c r="K12" s="235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" x14ac:dyDescent="0.2">
      <c r="A13" s="18"/>
      <c r="B13" s="19"/>
      <c r="C13" s="19"/>
      <c r="D13" s="19"/>
      <c r="E13" s="60" t="str">
        <f t="shared" si="0"/>
        <v/>
      </c>
      <c r="F13" s="20"/>
      <c r="G13" s="21"/>
      <c r="H13" s="21"/>
      <c r="I13" s="21"/>
      <c r="J13" s="235"/>
      <c r="K13" s="235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6" x14ac:dyDescent="0.2">
      <c r="A14" s="18"/>
      <c r="B14" s="19"/>
      <c r="C14" s="19"/>
      <c r="D14" s="19"/>
      <c r="E14" s="60" t="str">
        <f t="shared" si="0"/>
        <v/>
      </c>
      <c r="F14" s="20"/>
      <c r="G14" s="21"/>
      <c r="H14" s="21"/>
      <c r="I14" s="21"/>
      <c r="J14" s="235"/>
      <c r="K14" s="235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" x14ac:dyDescent="0.2">
      <c r="A15" s="18"/>
      <c r="B15" s="19"/>
      <c r="C15" s="19"/>
      <c r="D15" s="19"/>
      <c r="E15" s="60" t="str">
        <f t="shared" si="0"/>
        <v/>
      </c>
      <c r="F15" s="20"/>
      <c r="G15" s="21"/>
      <c r="H15" s="21"/>
      <c r="I15" s="21"/>
      <c r="J15" s="235"/>
      <c r="K15" s="235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6" x14ac:dyDescent="0.2">
      <c r="A16" s="18"/>
      <c r="B16" s="19"/>
      <c r="C16" s="19"/>
      <c r="D16" s="19"/>
      <c r="E16" s="60" t="str">
        <f t="shared" si="0"/>
        <v/>
      </c>
      <c r="F16" s="20"/>
      <c r="G16" s="21"/>
      <c r="H16" s="21"/>
      <c r="I16" s="21"/>
      <c r="J16" s="235"/>
      <c r="K16" s="235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" x14ac:dyDescent="0.2">
      <c r="A17" s="18"/>
      <c r="B17" s="19"/>
      <c r="C17" s="19"/>
      <c r="D17" s="19"/>
      <c r="E17" s="60" t="str">
        <f t="shared" si="0"/>
        <v/>
      </c>
      <c r="F17" s="20"/>
      <c r="G17" s="21"/>
      <c r="H17" s="21"/>
      <c r="I17" s="21"/>
      <c r="J17" s="235"/>
      <c r="K17" s="235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6" x14ac:dyDescent="0.2">
      <c r="A18" s="18"/>
      <c r="B18" s="19"/>
      <c r="C18" s="19"/>
      <c r="D18" s="19"/>
      <c r="E18" s="60"/>
      <c r="F18" s="20"/>
      <c r="G18" s="21"/>
      <c r="H18" s="21"/>
      <c r="I18" s="21"/>
      <c r="J18" s="235"/>
      <c r="K18" s="23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6" x14ac:dyDescent="0.2">
      <c r="A19" s="18"/>
      <c r="B19" s="19"/>
      <c r="C19" s="19"/>
      <c r="D19" s="19"/>
      <c r="E19" s="60"/>
      <c r="F19" s="20"/>
      <c r="G19" s="21"/>
      <c r="H19" s="21"/>
      <c r="I19" s="21"/>
      <c r="J19" s="235"/>
      <c r="K19" s="23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7" x14ac:dyDescent="0.2">
      <c r="A20" s="56" t="s">
        <v>14</v>
      </c>
      <c r="B20" s="57">
        <f>SUM(B21:B35)</f>
        <v>0</v>
      </c>
      <c r="C20" s="57">
        <f>SUM(C21:C35)</f>
        <v>0</v>
      </c>
      <c r="D20" s="57">
        <f>SUM(D21:D35)</f>
        <v>0</v>
      </c>
      <c r="E20" s="58">
        <f>SUM(E21:E35)</f>
        <v>0</v>
      </c>
      <c r="F20" s="59" t="s">
        <v>48</v>
      </c>
      <c r="G20" s="55" t="s">
        <v>71</v>
      </c>
      <c r="H20" s="55" t="s">
        <v>51</v>
      </c>
      <c r="I20" s="55" t="s">
        <v>42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6" x14ac:dyDescent="0.2">
      <c r="A21" s="18"/>
      <c r="B21" s="19"/>
      <c r="C21" s="19"/>
      <c r="D21" s="19"/>
      <c r="E21" s="60" t="str">
        <f t="shared" ref="E21:E35" si="1">IF(COUNTA(A21:D21,F21:I21)=0,"",SUM(B21:D21))</f>
        <v/>
      </c>
      <c r="F21" s="20"/>
      <c r="G21" s="21"/>
      <c r="H21" s="21"/>
      <c r="I21" s="21"/>
      <c r="J21" s="235"/>
      <c r="K21" s="23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6" x14ac:dyDescent="0.2">
      <c r="A22" s="18"/>
      <c r="B22" s="19"/>
      <c r="C22" s="19"/>
      <c r="D22" s="19"/>
      <c r="E22" s="60" t="str">
        <f t="shared" si="1"/>
        <v/>
      </c>
      <c r="F22" s="20"/>
      <c r="G22" s="21"/>
      <c r="H22" s="21"/>
      <c r="I22" s="21"/>
      <c r="J22" s="235"/>
      <c r="K22" s="23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6" x14ac:dyDescent="0.2">
      <c r="A23" s="18"/>
      <c r="B23" s="19"/>
      <c r="C23" s="19"/>
      <c r="D23" s="19"/>
      <c r="E23" s="60" t="str">
        <f t="shared" si="1"/>
        <v/>
      </c>
      <c r="F23" s="20"/>
      <c r="G23" s="21"/>
      <c r="H23" s="21"/>
      <c r="I23" s="21"/>
      <c r="J23" s="235"/>
      <c r="K23" s="235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6" x14ac:dyDescent="0.2">
      <c r="A24" s="18"/>
      <c r="B24" s="19"/>
      <c r="C24" s="19"/>
      <c r="D24" s="19"/>
      <c r="E24" s="60" t="str">
        <f t="shared" si="1"/>
        <v/>
      </c>
      <c r="F24" s="20"/>
      <c r="G24" s="21"/>
      <c r="H24" s="21"/>
      <c r="I24" s="21"/>
      <c r="J24" s="235"/>
      <c r="K24" s="235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6" x14ac:dyDescent="0.2">
      <c r="A25" s="18"/>
      <c r="B25" s="19"/>
      <c r="C25" s="19"/>
      <c r="D25" s="19"/>
      <c r="E25" s="60" t="str">
        <f t="shared" si="1"/>
        <v/>
      </c>
      <c r="F25" s="20"/>
      <c r="G25" s="21"/>
      <c r="H25" s="21"/>
      <c r="I25" s="21"/>
      <c r="J25" s="235"/>
      <c r="K25" s="23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6" x14ac:dyDescent="0.2">
      <c r="A26" s="18"/>
      <c r="B26" s="19"/>
      <c r="C26" s="19"/>
      <c r="D26" s="19"/>
      <c r="E26" s="60" t="str">
        <f t="shared" si="1"/>
        <v/>
      </c>
      <c r="F26" s="20"/>
      <c r="G26" s="21"/>
      <c r="H26" s="21"/>
      <c r="I26" s="21"/>
      <c r="J26" s="235"/>
      <c r="K26" s="235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6" x14ac:dyDescent="0.2">
      <c r="A27" s="18"/>
      <c r="B27" s="19"/>
      <c r="C27" s="19"/>
      <c r="D27" s="19"/>
      <c r="E27" s="60" t="str">
        <f t="shared" si="1"/>
        <v/>
      </c>
      <c r="F27" s="20"/>
      <c r="G27" s="21"/>
      <c r="H27" s="21"/>
      <c r="I27" s="21"/>
      <c r="J27" s="235"/>
      <c r="K27" s="235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6" x14ac:dyDescent="0.2">
      <c r="A28" s="18"/>
      <c r="B28" s="19"/>
      <c r="C28" s="19"/>
      <c r="D28" s="19"/>
      <c r="E28" s="60" t="str">
        <f t="shared" si="1"/>
        <v/>
      </c>
      <c r="F28" s="20"/>
      <c r="G28" s="21"/>
      <c r="H28" s="21"/>
      <c r="I28" s="21"/>
      <c r="J28" s="235"/>
      <c r="K28" s="235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6" x14ac:dyDescent="0.2">
      <c r="A29" s="18"/>
      <c r="B29" s="19"/>
      <c r="C29" s="19"/>
      <c r="D29" s="19"/>
      <c r="E29" s="60" t="str">
        <f t="shared" si="1"/>
        <v/>
      </c>
      <c r="F29" s="20"/>
      <c r="G29" s="21"/>
      <c r="H29" s="21"/>
      <c r="I29" s="21"/>
      <c r="J29" s="235"/>
      <c r="K29" s="235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6" x14ac:dyDescent="0.2">
      <c r="A30" s="18"/>
      <c r="B30" s="19"/>
      <c r="C30" s="19"/>
      <c r="D30" s="19"/>
      <c r="E30" s="60" t="str">
        <f t="shared" si="1"/>
        <v/>
      </c>
      <c r="F30" s="20"/>
      <c r="G30" s="21"/>
      <c r="H30" s="21"/>
      <c r="I30" s="21"/>
      <c r="J30" s="235"/>
      <c r="K30" s="235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6" x14ac:dyDescent="0.2">
      <c r="A31" s="18"/>
      <c r="B31" s="19"/>
      <c r="C31" s="19"/>
      <c r="D31" s="19"/>
      <c r="E31" s="60" t="str">
        <f t="shared" si="1"/>
        <v/>
      </c>
      <c r="F31" s="20"/>
      <c r="G31" s="21"/>
      <c r="H31" s="21"/>
      <c r="I31" s="21"/>
      <c r="J31" s="235"/>
      <c r="K31" s="235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6" x14ac:dyDescent="0.2">
      <c r="A32" s="18"/>
      <c r="B32" s="19"/>
      <c r="C32" s="19"/>
      <c r="D32" s="19"/>
      <c r="E32" s="60" t="str">
        <f t="shared" si="1"/>
        <v/>
      </c>
      <c r="F32" s="20"/>
      <c r="G32" s="21"/>
      <c r="H32" s="21"/>
      <c r="I32" s="21"/>
      <c r="J32" s="235"/>
      <c r="K32" s="23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6" x14ac:dyDescent="0.2">
      <c r="A33" s="18"/>
      <c r="B33" s="19"/>
      <c r="C33" s="19"/>
      <c r="D33" s="19"/>
      <c r="E33" s="60" t="str">
        <f t="shared" si="1"/>
        <v/>
      </c>
      <c r="F33" s="20"/>
      <c r="G33" s="21"/>
      <c r="H33" s="21"/>
      <c r="I33" s="21"/>
      <c r="J33" s="235"/>
      <c r="K33" s="235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6" x14ac:dyDescent="0.2">
      <c r="A34" s="18"/>
      <c r="B34" s="19"/>
      <c r="C34" s="19"/>
      <c r="D34" s="19"/>
      <c r="E34" s="60" t="str">
        <f t="shared" si="1"/>
        <v/>
      </c>
      <c r="F34" s="20"/>
      <c r="G34" s="21"/>
      <c r="H34" s="21"/>
      <c r="I34" s="21"/>
      <c r="J34" s="235"/>
      <c r="K34" s="23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6" x14ac:dyDescent="0.2">
      <c r="A35" s="18"/>
      <c r="B35" s="19"/>
      <c r="C35" s="19"/>
      <c r="D35" s="19"/>
      <c r="E35" s="60" t="str">
        <f t="shared" si="1"/>
        <v/>
      </c>
      <c r="F35" s="20"/>
      <c r="G35" s="21"/>
      <c r="H35" s="21"/>
      <c r="I35" s="21"/>
      <c r="J35" s="235"/>
      <c r="K35" s="23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34" x14ac:dyDescent="0.2">
      <c r="A36" s="56" t="s">
        <v>15</v>
      </c>
      <c r="B36" s="57">
        <f>SUM(B37:B51)</f>
        <v>0</v>
      </c>
      <c r="C36" s="57">
        <f>SUM(C37:C51)</f>
        <v>0</v>
      </c>
      <c r="D36" s="57">
        <f>SUM(D37:D51)</f>
        <v>0</v>
      </c>
      <c r="E36" s="58">
        <f>SUM(E37:E51)</f>
        <v>0</v>
      </c>
      <c r="F36" s="59" t="s">
        <v>162</v>
      </c>
      <c r="G36" s="55" t="s">
        <v>71</v>
      </c>
      <c r="H36" s="55" t="s">
        <v>51</v>
      </c>
      <c r="I36" s="55" t="s">
        <v>42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6" x14ac:dyDescent="0.2">
      <c r="A37" s="18"/>
      <c r="B37" s="19"/>
      <c r="C37" s="19"/>
      <c r="D37" s="19"/>
      <c r="E37" s="60" t="str">
        <f t="shared" ref="E37:E51" si="2">IF(COUNTA(A37:D37,F37:I37)=0,"",SUM(B37:D37))</f>
        <v/>
      </c>
      <c r="F37" s="20"/>
      <c r="G37" s="21"/>
      <c r="H37" s="21"/>
      <c r="I37" s="21"/>
      <c r="J37" s="235"/>
      <c r="K37" s="23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6" x14ac:dyDescent="0.2">
      <c r="A38" s="18"/>
      <c r="B38" s="19"/>
      <c r="C38" s="19"/>
      <c r="D38" s="19"/>
      <c r="E38" s="60" t="str">
        <f t="shared" si="2"/>
        <v/>
      </c>
      <c r="F38" s="20"/>
      <c r="G38" s="21"/>
      <c r="H38" s="21"/>
      <c r="I38" s="21"/>
      <c r="J38" s="235"/>
      <c r="K38" s="23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6" x14ac:dyDescent="0.2">
      <c r="A39" s="18"/>
      <c r="B39" s="19"/>
      <c r="C39" s="19"/>
      <c r="D39" s="19"/>
      <c r="E39" s="60" t="str">
        <f t="shared" si="2"/>
        <v/>
      </c>
      <c r="F39" s="20"/>
      <c r="G39" s="21"/>
      <c r="H39" s="21"/>
      <c r="I39" s="21"/>
      <c r="J39" s="235"/>
      <c r="K39" s="23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6" x14ac:dyDescent="0.2">
      <c r="A40" s="18"/>
      <c r="B40" s="19"/>
      <c r="C40" s="19"/>
      <c r="D40" s="19"/>
      <c r="E40" s="60" t="str">
        <f t="shared" si="2"/>
        <v/>
      </c>
      <c r="F40" s="20"/>
      <c r="G40" s="21"/>
      <c r="H40" s="21"/>
      <c r="I40" s="21"/>
      <c r="J40" s="235"/>
      <c r="K40" s="23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6" x14ac:dyDescent="0.2">
      <c r="A41" s="18"/>
      <c r="B41" s="19"/>
      <c r="C41" s="19"/>
      <c r="D41" s="19"/>
      <c r="E41" s="60" t="str">
        <f t="shared" si="2"/>
        <v/>
      </c>
      <c r="F41" s="20"/>
      <c r="G41" s="21"/>
      <c r="H41" s="21"/>
      <c r="I41" s="21"/>
      <c r="J41" s="235"/>
      <c r="K41" s="23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6" x14ac:dyDescent="0.2">
      <c r="A42" s="18"/>
      <c r="B42" s="19"/>
      <c r="C42" s="19"/>
      <c r="D42" s="19"/>
      <c r="E42" s="60" t="str">
        <f t="shared" si="2"/>
        <v/>
      </c>
      <c r="F42" s="20"/>
      <c r="G42" s="21"/>
      <c r="H42" s="21"/>
      <c r="I42" s="21"/>
      <c r="J42" s="235"/>
      <c r="K42" s="23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6" x14ac:dyDescent="0.2">
      <c r="A43" s="18"/>
      <c r="B43" s="19"/>
      <c r="C43" s="19"/>
      <c r="D43" s="19"/>
      <c r="E43" s="60" t="str">
        <f t="shared" si="2"/>
        <v/>
      </c>
      <c r="F43" s="20"/>
      <c r="G43" s="21"/>
      <c r="H43" s="21"/>
      <c r="I43" s="21"/>
      <c r="J43" s="235"/>
      <c r="K43" s="23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6" x14ac:dyDescent="0.2">
      <c r="A44" s="18"/>
      <c r="B44" s="19"/>
      <c r="C44" s="19"/>
      <c r="D44" s="19"/>
      <c r="E44" s="60" t="str">
        <f t="shared" si="2"/>
        <v/>
      </c>
      <c r="F44" s="20"/>
      <c r="G44" s="21"/>
      <c r="H44" s="21"/>
      <c r="I44" s="21"/>
      <c r="J44" s="235"/>
      <c r="K44" s="23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6" x14ac:dyDescent="0.2">
      <c r="A45" s="18"/>
      <c r="B45" s="19"/>
      <c r="C45" s="19"/>
      <c r="D45" s="19"/>
      <c r="E45" s="60" t="str">
        <f t="shared" si="2"/>
        <v/>
      </c>
      <c r="F45" s="20"/>
      <c r="G45" s="21"/>
      <c r="H45" s="21"/>
      <c r="I45" s="21"/>
      <c r="J45" s="235"/>
      <c r="K45" s="23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6" x14ac:dyDescent="0.2">
      <c r="A46" s="18"/>
      <c r="B46" s="19"/>
      <c r="C46" s="19"/>
      <c r="D46" s="19"/>
      <c r="E46" s="60" t="str">
        <f t="shared" si="2"/>
        <v/>
      </c>
      <c r="F46" s="20"/>
      <c r="G46" s="21"/>
      <c r="H46" s="21"/>
      <c r="I46" s="21"/>
      <c r="J46" s="235"/>
      <c r="K46" s="23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6" x14ac:dyDescent="0.2">
      <c r="A47" s="18"/>
      <c r="B47" s="19"/>
      <c r="C47" s="19"/>
      <c r="D47" s="19"/>
      <c r="E47" s="60" t="str">
        <f t="shared" si="2"/>
        <v/>
      </c>
      <c r="F47" s="20"/>
      <c r="G47" s="21"/>
      <c r="H47" s="21"/>
      <c r="I47" s="21"/>
      <c r="J47" s="235"/>
      <c r="K47" s="23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6" x14ac:dyDescent="0.2">
      <c r="A48" s="18"/>
      <c r="B48" s="19"/>
      <c r="C48" s="19"/>
      <c r="D48" s="19"/>
      <c r="E48" s="60" t="str">
        <f t="shared" si="2"/>
        <v/>
      </c>
      <c r="F48" s="20"/>
      <c r="G48" s="21"/>
      <c r="H48" s="21"/>
      <c r="I48" s="21"/>
      <c r="J48" s="235"/>
      <c r="K48" s="23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6" x14ac:dyDescent="0.2">
      <c r="A49" s="18"/>
      <c r="B49" s="19"/>
      <c r="C49" s="19"/>
      <c r="D49" s="19"/>
      <c r="E49" s="60" t="str">
        <f t="shared" si="2"/>
        <v/>
      </c>
      <c r="F49" s="20"/>
      <c r="G49" s="21"/>
      <c r="H49" s="21"/>
      <c r="I49" s="21"/>
      <c r="J49" s="235"/>
      <c r="K49" s="23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6" x14ac:dyDescent="0.2">
      <c r="A50" s="18"/>
      <c r="B50" s="19"/>
      <c r="C50" s="19"/>
      <c r="D50" s="19"/>
      <c r="E50" s="60" t="str">
        <f t="shared" si="2"/>
        <v/>
      </c>
      <c r="F50" s="20"/>
      <c r="G50" s="21"/>
      <c r="H50" s="21"/>
      <c r="I50" s="21"/>
      <c r="J50" s="235"/>
      <c r="K50" s="23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6" x14ac:dyDescent="0.2">
      <c r="A51" s="18"/>
      <c r="B51" s="19"/>
      <c r="C51" s="19"/>
      <c r="D51" s="19"/>
      <c r="E51" s="60" t="str">
        <f t="shared" si="2"/>
        <v/>
      </c>
      <c r="F51" s="20"/>
      <c r="G51" s="21"/>
      <c r="H51" s="21"/>
      <c r="I51" s="21"/>
      <c r="J51" s="235"/>
      <c r="K51" s="23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51" x14ac:dyDescent="0.2">
      <c r="A52" s="56" t="s">
        <v>90</v>
      </c>
      <c r="B52" s="57">
        <f>SUM(B53:B67)</f>
        <v>0</v>
      </c>
      <c r="C52" s="57">
        <f>SUM(C53:C67)</f>
        <v>0</v>
      </c>
      <c r="D52" s="57">
        <f>SUM(D53:D67)</f>
        <v>0</v>
      </c>
      <c r="E52" s="58">
        <f>SUM(E53:E67)</f>
        <v>0</v>
      </c>
      <c r="F52" s="59" t="s">
        <v>164</v>
      </c>
      <c r="G52" s="62" t="s">
        <v>56</v>
      </c>
      <c r="H52" s="55" t="s">
        <v>57</v>
      </c>
      <c r="I52" s="55" t="s">
        <v>58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6" x14ac:dyDescent="0.2">
      <c r="A53" s="18"/>
      <c r="B53" s="19"/>
      <c r="C53" s="19"/>
      <c r="D53" s="19"/>
      <c r="E53" s="60" t="str">
        <f t="shared" ref="E53:E67" si="3">IF(COUNTA(A53:D53,F53:I53)=0,"",SUM(B53:D53))</f>
        <v/>
      </c>
      <c r="F53" s="20"/>
      <c r="G53" s="21"/>
      <c r="H53" s="21"/>
      <c r="I53" s="21"/>
      <c r="J53" s="235"/>
      <c r="K53" s="23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6" x14ac:dyDescent="0.2">
      <c r="A54" s="18"/>
      <c r="B54" s="19"/>
      <c r="C54" s="19"/>
      <c r="D54" s="19"/>
      <c r="E54" s="60" t="str">
        <f t="shared" si="3"/>
        <v/>
      </c>
      <c r="F54" s="20"/>
      <c r="G54" s="21"/>
      <c r="H54" s="21"/>
      <c r="I54" s="21"/>
      <c r="J54" s="235"/>
      <c r="K54" s="23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6" x14ac:dyDescent="0.2">
      <c r="A55" s="18"/>
      <c r="B55" s="19"/>
      <c r="C55" s="19"/>
      <c r="D55" s="19"/>
      <c r="E55" s="60" t="str">
        <f t="shared" si="3"/>
        <v/>
      </c>
      <c r="F55" s="20"/>
      <c r="G55" s="21"/>
      <c r="H55" s="21"/>
      <c r="I55" s="21"/>
      <c r="J55" s="235"/>
      <c r="K55" s="23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6" x14ac:dyDescent="0.2">
      <c r="A56" s="18"/>
      <c r="B56" s="19"/>
      <c r="C56" s="19"/>
      <c r="D56" s="19"/>
      <c r="E56" s="60" t="str">
        <f t="shared" si="3"/>
        <v/>
      </c>
      <c r="F56" s="20"/>
      <c r="G56" s="21"/>
      <c r="H56" s="21"/>
      <c r="I56" s="21"/>
      <c r="J56" s="235"/>
      <c r="K56" s="23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6" x14ac:dyDescent="0.2">
      <c r="A57" s="18"/>
      <c r="B57" s="19"/>
      <c r="C57" s="19"/>
      <c r="D57" s="19"/>
      <c r="E57" s="60" t="str">
        <f t="shared" si="3"/>
        <v/>
      </c>
      <c r="F57" s="20"/>
      <c r="G57" s="21"/>
      <c r="H57" s="21"/>
      <c r="I57" s="21"/>
      <c r="J57" s="235"/>
      <c r="K57" s="23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6" x14ac:dyDescent="0.2">
      <c r="A58" s="18"/>
      <c r="B58" s="19"/>
      <c r="C58" s="19"/>
      <c r="D58" s="19"/>
      <c r="E58" s="60" t="str">
        <f t="shared" si="3"/>
        <v/>
      </c>
      <c r="F58" s="20"/>
      <c r="G58" s="21"/>
      <c r="H58" s="21"/>
      <c r="I58" s="21"/>
      <c r="J58" s="235"/>
      <c r="K58" s="23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6" x14ac:dyDescent="0.2">
      <c r="A59" s="18"/>
      <c r="B59" s="19"/>
      <c r="C59" s="19"/>
      <c r="D59" s="19"/>
      <c r="E59" s="60" t="str">
        <f t="shared" si="3"/>
        <v/>
      </c>
      <c r="F59" s="20"/>
      <c r="G59" s="21"/>
      <c r="H59" s="21"/>
      <c r="I59" s="21"/>
      <c r="J59" s="235"/>
      <c r="K59" s="23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6" x14ac:dyDescent="0.2">
      <c r="A60" s="18"/>
      <c r="B60" s="19"/>
      <c r="C60" s="19"/>
      <c r="D60" s="19"/>
      <c r="E60" s="60" t="str">
        <f t="shared" si="3"/>
        <v/>
      </c>
      <c r="F60" s="20"/>
      <c r="G60" s="21"/>
      <c r="H60" s="21"/>
      <c r="I60" s="21"/>
      <c r="J60" s="235"/>
      <c r="K60" s="23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6" x14ac:dyDescent="0.2">
      <c r="A61" s="18"/>
      <c r="B61" s="19"/>
      <c r="C61" s="19"/>
      <c r="D61" s="19"/>
      <c r="E61" s="60" t="str">
        <f t="shared" si="3"/>
        <v/>
      </c>
      <c r="F61" s="20"/>
      <c r="G61" s="21"/>
      <c r="H61" s="21"/>
      <c r="I61" s="21"/>
      <c r="J61" s="235"/>
      <c r="K61" s="23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6" x14ac:dyDescent="0.2">
      <c r="A62" s="18"/>
      <c r="B62" s="19"/>
      <c r="C62" s="19"/>
      <c r="D62" s="19"/>
      <c r="E62" s="60" t="str">
        <f t="shared" si="3"/>
        <v/>
      </c>
      <c r="F62" s="20"/>
      <c r="G62" s="21"/>
      <c r="H62" s="21"/>
      <c r="I62" s="21"/>
      <c r="J62" s="235"/>
      <c r="K62" s="23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6" x14ac:dyDescent="0.2">
      <c r="A63" s="18"/>
      <c r="B63" s="19"/>
      <c r="C63" s="19"/>
      <c r="D63" s="19"/>
      <c r="E63" s="60" t="str">
        <f t="shared" si="3"/>
        <v/>
      </c>
      <c r="F63" s="20"/>
      <c r="G63" s="21"/>
      <c r="H63" s="21"/>
      <c r="I63" s="21"/>
      <c r="J63" s="235"/>
      <c r="K63" s="23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6" x14ac:dyDescent="0.2">
      <c r="A64" s="18"/>
      <c r="B64" s="19"/>
      <c r="C64" s="19"/>
      <c r="D64" s="19"/>
      <c r="E64" s="60" t="str">
        <f t="shared" si="3"/>
        <v/>
      </c>
      <c r="F64" s="20"/>
      <c r="G64" s="21"/>
      <c r="H64" s="21"/>
      <c r="I64" s="21"/>
      <c r="J64" s="235"/>
      <c r="K64" s="23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6" x14ac:dyDescent="0.2">
      <c r="A65" s="18"/>
      <c r="B65" s="19"/>
      <c r="C65" s="19"/>
      <c r="D65" s="19"/>
      <c r="E65" s="60" t="str">
        <f t="shared" si="3"/>
        <v/>
      </c>
      <c r="F65" s="20"/>
      <c r="G65" s="21"/>
      <c r="H65" s="21"/>
      <c r="I65" s="21"/>
      <c r="J65" s="235"/>
      <c r="K65" s="23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6" x14ac:dyDescent="0.2">
      <c r="A66" s="18"/>
      <c r="B66" s="19"/>
      <c r="C66" s="19"/>
      <c r="D66" s="19"/>
      <c r="E66" s="60" t="str">
        <f t="shared" si="3"/>
        <v/>
      </c>
      <c r="F66" s="20"/>
      <c r="G66" s="21"/>
      <c r="H66" s="21"/>
      <c r="I66" s="21"/>
      <c r="J66" s="235"/>
      <c r="K66" s="23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6" x14ac:dyDescent="0.2">
      <c r="A67" s="18"/>
      <c r="B67" s="19"/>
      <c r="C67" s="19"/>
      <c r="D67" s="19"/>
      <c r="E67" s="60" t="str">
        <f t="shared" si="3"/>
        <v/>
      </c>
      <c r="F67" s="20"/>
      <c r="G67" s="21"/>
      <c r="H67" s="21"/>
      <c r="I67" s="21"/>
      <c r="J67" s="235"/>
      <c r="K67" s="23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7" x14ac:dyDescent="0.2">
      <c r="A68" s="56" t="s">
        <v>17</v>
      </c>
      <c r="B68" s="57">
        <f>SUM(B69:B82)</f>
        <v>0</v>
      </c>
      <c r="C68" s="57">
        <f>SUM(C69:C82)</f>
        <v>0</v>
      </c>
      <c r="D68" s="57">
        <f>SUM(D69:D82)</f>
        <v>0</v>
      </c>
      <c r="E68" s="58">
        <f>SUM(E69:E82)</f>
        <v>0</v>
      </c>
      <c r="F68" s="59" t="s">
        <v>91</v>
      </c>
      <c r="G68" s="55" t="s">
        <v>71</v>
      </c>
      <c r="H68" s="55" t="s">
        <v>51</v>
      </c>
      <c r="I68" s="55" t="s">
        <v>42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6" x14ac:dyDescent="0.2">
      <c r="A69" s="18"/>
      <c r="B69" s="19"/>
      <c r="C69" s="19"/>
      <c r="D69" s="19"/>
      <c r="E69" s="60" t="str">
        <f t="shared" ref="E69:E82" si="4">IF(COUNTA(A69:D69,F69:I69)=0,"",SUM(B69:D69))</f>
        <v/>
      </c>
      <c r="F69" s="20"/>
      <c r="G69" s="21"/>
      <c r="H69" s="21"/>
      <c r="I69" s="21"/>
      <c r="J69" s="235"/>
      <c r="K69" s="23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6" x14ac:dyDescent="0.2">
      <c r="A70" s="18"/>
      <c r="B70" s="19"/>
      <c r="C70" s="19"/>
      <c r="D70" s="19"/>
      <c r="E70" s="60" t="str">
        <f t="shared" si="4"/>
        <v/>
      </c>
      <c r="F70" s="20"/>
      <c r="G70" s="21"/>
      <c r="H70" s="21"/>
      <c r="I70" s="21"/>
      <c r="J70" s="235"/>
      <c r="K70" s="23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6" x14ac:dyDescent="0.2">
      <c r="A71" s="18"/>
      <c r="B71" s="19"/>
      <c r="C71" s="19"/>
      <c r="D71" s="19"/>
      <c r="E71" s="60" t="str">
        <f t="shared" si="4"/>
        <v/>
      </c>
      <c r="F71" s="20"/>
      <c r="G71" s="21"/>
      <c r="H71" s="21"/>
      <c r="I71" s="21"/>
      <c r="J71" s="235"/>
      <c r="K71" s="23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6" x14ac:dyDescent="0.2">
      <c r="A72" s="18"/>
      <c r="B72" s="19"/>
      <c r="C72" s="19"/>
      <c r="D72" s="19"/>
      <c r="E72" s="60" t="str">
        <f t="shared" si="4"/>
        <v/>
      </c>
      <c r="F72" s="20"/>
      <c r="G72" s="21"/>
      <c r="H72" s="21"/>
      <c r="I72" s="21"/>
      <c r="J72" s="235"/>
      <c r="K72" s="23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6" x14ac:dyDescent="0.2">
      <c r="A73" s="18"/>
      <c r="B73" s="19"/>
      <c r="C73" s="19"/>
      <c r="D73" s="19"/>
      <c r="E73" s="60" t="str">
        <f t="shared" si="4"/>
        <v/>
      </c>
      <c r="F73" s="20"/>
      <c r="G73" s="21"/>
      <c r="H73" s="21"/>
      <c r="I73" s="21"/>
      <c r="J73" s="235"/>
      <c r="K73" s="23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6" x14ac:dyDescent="0.2">
      <c r="A74" s="18"/>
      <c r="B74" s="19"/>
      <c r="C74" s="19"/>
      <c r="D74" s="19"/>
      <c r="E74" s="60" t="str">
        <f t="shared" si="4"/>
        <v/>
      </c>
      <c r="F74" s="20"/>
      <c r="G74" s="21"/>
      <c r="H74" s="21"/>
      <c r="I74" s="21"/>
      <c r="J74" s="235"/>
      <c r="K74" s="23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6" x14ac:dyDescent="0.2">
      <c r="A75" s="18"/>
      <c r="B75" s="19"/>
      <c r="C75" s="19"/>
      <c r="D75" s="19"/>
      <c r="E75" s="60" t="str">
        <f t="shared" si="4"/>
        <v/>
      </c>
      <c r="F75" s="20"/>
      <c r="G75" s="21"/>
      <c r="H75" s="21"/>
      <c r="I75" s="21"/>
      <c r="J75" s="235"/>
      <c r="K75" s="23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6" x14ac:dyDescent="0.2">
      <c r="A76" s="18"/>
      <c r="B76" s="19"/>
      <c r="C76" s="19"/>
      <c r="D76" s="19"/>
      <c r="E76" s="60" t="str">
        <f t="shared" si="4"/>
        <v/>
      </c>
      <c r="F76" s="20"/>
      <c r="G76" s="21"/>
      <c r="H76" s="21"/>
      <c r="I76" s="21"/>
      <c r="J76" s="235"/>
      <c r="K76" s="23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6" x14ac:dyDescent="0.2">
      <c r="A77" s="18"/>
      <c r="B77" s="19"/>
      <c r="C77" s="19"/>
      <c r="D77" s="19"/>
      <c r="E77" s="60" t="str">
        <f t="shared" si="4"/>
        <v/>
      </c>
      <c r="F77" s="20"/>
      <c r="G77" s="21"/>
      <c r="H77" s="21"/>
      <c r="I77" s="21"/>
      <c r="J77" s="235"/>
      <c r="K77" s="23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6" x14ac:dyDescent="0.2">
      <c r="A78" s="18"/>
      <c r="B78" s="19"/>
      <c r="C78" s="19"/>
      <c r="D78" s="19"/>
      <c r="E78" s="60" t="str">
        <f t="shared" si="4"/>
        <v/>
      </c>
      <c r="F78" s="20"/>
      <c r="G78" s="21"/>
      <c r="H78" s="21"/>
      <c r="I78" s="21"/>
      <c r="J78" s="235"/>
      <c r="K78" s="23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6" x14ac:dyDescent="0.2">
      <c r="A79" s="18"/>
      <c r="B79" s="19"/>
      <c r="C79" s="19"/>
      <c r="D79" s="19"/>
      <c r="E79" s="60" t="str">
        <f t="shared" si="4"/>
        <v/>
      </c>
      <c r="F79" s="20"/>
      <c r="G79" s="21"/>
      <c r="H79" s="21"/>
      <c r="I79" s="21"/>
      <c r="J79" s="235"/>
      <c r="K79" s="23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6" x14ac:dyDescent="0.2">
      <c r="A80" s="18"/>
      <c r="B80" s="19"/>
      <c r="C80" s="19"/>
      <c r="D80" s="19"/>
      <c r="E80" s="60" t="str">
        <f t="shared" si="4"/>
        <v/>
      </c>
      <c r="F80" s="20"/>
      <c r="G80" s="21"/>
      <c r="H80" s="21"/>
      <c r="I80" s="21"/>
      <c r="J80" s="235"/>
      <c r="K80" s="23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6" x14ac:dyDescent="0.2">
      <c r="A81" s="18"/>
      <c r="B81" s="19"/>
      <c r="C81" s="19"/>
      <c r="D81" s="19"/>
      <c r="E81" s="60" t="str">
        <f t="shared" si="4"/>
        <v/>
      </c>
      <c r="F81" s="20"/>
      <c r="G81" s="21"/>
      <c r="H81" s="21"/>
      <c r="I81" s="21"/>
      <c r="J81" s="235"/>
      <c r="K81" s="23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6" x14ac:dyDescent="0.2">
      <c r="A82" s="18"/>
      <c r="B82" s="19"/>
      <c r="C82" s="19"/>
      <c r="D82" s="19"/>
      <c r="E82" s="60" t="str">
        <f t="shared" si="4"/>
        <v/>
      </c>
      <c r="F82" s="20"/>
      <c r="G82" s="21"/>
      <c r="H82" s="21"/>
      <c r="I82" s="21"/>
      <c r="J82" s="235"/>
      <c r="K82" s="23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7" x14ac:dyDescent="0.2">
      <c r="A83" s="56" t="s">
        <v>18</v>
      </c>
      <c r="B83" s="57">
        <f>SUM(B84:B110)</f>
        <v>0</v>
      </c>
      <c r="C83" s="57">
        <f t="shared" ref="C83:D83" si="5">SUM(C84:C110)</f>
        <v>0</v>
      </c>
      <c r="D83" s="57">
        <f t="shared" si="5"/>
        <v>0</v>
      </c>
      <c r="E83" s="58">
        <f>SUM(E84:E98)</f>
        <v>0</v>
      </c>
      <c r="F83" s="59" t="s">
        <v>48</v>
      </c>
      <c r="G83" s="55" t="s">
        <v>71</v>
      </c>
      <c r="H83" s="55" t="s">
        <v>51</v>
      </c>
      <c r="I83" s="55" t="s">
        <v>42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6" x14ac:dyDescent="0.2">
      <c r="A84" s="18"/>
      <c r="B84" s="19"/>
      <c r="C84" s="19"/>
      <c r="D84" s="19"/>
      <c r="E84" s="60" t="str">
        <f t="shared" ref="E84:E110" si="6">IF(COUNTA(A84:D84,F84:I84)=0,"",SUM(B84:D84))</f>
        <v/>
      </c>
      <c r="F84" s="20"/>
      <c r="G84" s="21"/>
      <c r="H84" s="21"/>
      <c r="I84" s="21"/>
      <c r="J84" s="235"/>
      <c r="K84" s="23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6" x14ac:dyDescent="0.2">
      <c r="A85" s="18"/>
      <c r="B85" s="19"/>
      <c r="C85" s="19"/>
      <c r="D85" s="19"/>
      <c r="E85" s="60" t="str">
        <f t="shared" si="6"/>
        <v/>
      </c>
      <c r="F85" s="20"/>
      <c r="G85" s="21"/>
      <c r="H85" s="21"/>
      <c r="I85" s="21"/>
      <c r="J85" s="235"/>
      <c r="K85" s="23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6" x14ac:dyDescent="0.2">
      <c r="A86" s="18"/>
      <c r="B86" s="19"/>
      <c r="C86" s="19"/>
      <c r="D86" s="19"/>
      <c r="E86" s="60" t="str">
        <f t="shared" si="6"/>
        <v/>
      </c>
      <c r="F86" s="20"/>
      <c r="G86" s="21"/>
      <c r="H86" s="21"/>
      <c r="I86" s="21"/>
      <c r="J86" s="235"/>
      <c r="K86" s="23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6" x14ac:dyDescent="0.2">
      <c r="A87" s="18"/>
      <c r="B87" s="19"/>
      <c r="C87" s="19"/>
      <c r="D87" s="19"/>
      <c r="E87" s="60" t="str">
        <f t="shared" si="6"/>
        <v/>
      </c>
      <c r="F87" s="20"/>
      <c r="G87" s="21"/>
      <c r="H87" s="21"/>
      <c r="I87" s="21"/>
      <c r="J87" s="235"/>
      <c r="K87" s="23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6" x14ac:dyDescent="0.2">
      <c r="A88" s="18"/>
      <c r="B88" s="19"/>
      <c r="C88" s="19"/>
      <c r="D88" s="19"/>
      <c r="E88" s="60" t="str">
        <f t="shared" si="6"/>
        <v/>
      </c>
      <c r="F88" s="20"/>
      <c r="G88" s="21"/>
      <c r="H88" s="21"/>
      <c r="I88" s="21"/>
      <c r="J88" s="235"/>
      <c r="K88" s="23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6" x14ac:dyDescent="0.2">
      <c r="A89" s="18"/>
      <c r="B89" s="19"/>
      <c r="C89" s="19"/>
      <c r="D89" s="19"/>
      <c r="E89" s="60" t="str">
        <f t="shared" si="6"/>
        <v/>
      </c>
      <c r="F89" s="20"/>
      <c r="G89" s="21"/>
      <c r="H89" s="21"/>
      <c r="I89" s="21"/>
      <c r="J89" s="235"/>
      <c r="K89" s="23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6" x14ac:dyDescent="0.2">
      <c r="A90" s="18"/>
      <c r="B90" s="19"/>
      <c r="C90" s="19"/>
      <c r="D90" s="19"/>
      <c r="E90" s="60" t="str">
        <f t="shared" si="6"/>
        <v/>
      </c>
      <c r="F90" s="20"/>
      <c r="G90" s="21"/>
      <c r="H90" s="21"/>
      <c r="I90" s="21"/>
      <c r="J90" s="235"/>
      <c r="K90" s="23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6" x14ac:dyDescent="0.2">
      <c r="A91" s="18"/>
      <c r="B91" s="19"/>
      <c r="C91" s="19"/>
      <c r="D91" s="19"/>
      <c r="E91" s="60" t="str">
        <f t="shared" si="6"/>
        <v/>
      </c>
      <c r="F91" s="20"/>
      <c r="G91" s="21"/>
      <c r="H91" s="21"/>
      <c r="I91" s="21"/>
      <c r="J91" s="235"/>
      <c r="K91" s="23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6" x14ac:dyDescent="0.2">
      <c r="A92" s="18"/>
      <c r="B92" s="19"/>
      <c r="C92" s="19"/>
      <c r="D92" s="19"/>
      <c r="E92" s="60" t="str">
        <f t="shared" si="6"/>
        <v/>
      </c>
      <c r="F92" s="20"/>
      <c r="G92" s="21"/>
      <c r="H92" s="21"/>
      <c r="I92" s="21"/>
      <c r="J92" s="235"/>
      <c r="K92" s="23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6" x14ac:dyDescent="0.2">
      <c r="A93" s="18"/>
      <c r="B93" s="19"/>
      <c r="C93" s="19"/>
      <c r="D93" s="19"/>
      <c r="E93" s="60" t="str">
        <f t="shared" si="6"/>
        <v/>
      </c>
      <c r="F93" s="20"/>
      <c r="G93" s="21"/>
      <c r="H93" s="21"/>
      <c r="I93" s="21"/>
      <c r="J93" s="235"/>
      <c r="K93" s="23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6" x14ac:dyDescent="0.2">
      <c r="A94" s="18"/>
      <c r="B94" s="19"/>
      <c r="C94" s="19"/>
      <c r="D94" s="19"/>
      <c r="E94" s="60" t="str">
        <f t="shared" si="6"/>
        <v/>
      </c>
      <c r="F94" s="20"/>
      <c r="G94" s="21"/>
      <c r="H94" s="21"/>
      <c r="I94" s="21"/>
      <c r="J94" s="235"/>
      <c r="K94" s="23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6" x14ac:dyDescent="0.2">
      <c r="A95" s="18"/>
      <c r="B95" s="19"/>
      <c r="C95" s="19"/>
      <c r="D95" s="19"/>
      <c r="E95" s="60" t="str">
        <f t="shared" si="6"/>
        <v/>
      </c>
      <c r="F95" s="20"/>
      <c r="G95" s="21"/>
      <c r="H95" s="21"/>
      <c r="I95" s="21"/>
      <c r="J95" s="235"/>
      <c r="K95" s="23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6" x14ac:dyDescent="0.2">
      <c r="A96" s="18"/>
      <c r="B96" s="19"/>
      <c r="C96" s="19"/>
      <c r="D96" s="19"/>
      <c r="E96" s="60" t="str">
        <f t="shared" si="6"/>
        <v/>
      </c>
      <c r="F96" s="20"/>
      <c r="G96" s="21"/>
      <c r="H96" s="21"/>
      <c r="I96" s="21"/>
      <c r="J96" s="235"/>
      <c r="K96" s="23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30" ht="16" x14ac:dyDescent="0.2">
      <c r="A97" s="18"/>
      <c r="B97" s="19"/>
      <c r="C97" s="19"/>
      <c r="D97" s="19"/>
      <c r="E97" s="60" t="str">
        <f t="shared" si="6"/>
        <v/>
      </c>
      <c r="F97" s="20"/>
      <c r="G97" s="21"/>
      <c r="H97" s="21"/>
      <c r="I97" s="21"/>
      <c r="J97" s="235"/>
      <c r="K97" s="23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30" ht="16" x14ac:dyDescent="0.2">
      <c r="A98" s="18"/>
      <c r="B98" s="19"/>
      <c r="C98" s="19"/>
      <c r="D98" s="19"/>
      <c r="E98" s="60" t="str">
        <f t="shared" si="6"/>
        <v/>
      </c>
      <c r="F98" s="20"/>
      <c r="G98" s="21"/>
      <c r="H98" s="21"/>
      <c r="I98" s="21"/>
      <c r="J98" s="235"/>
      <c r="K98" s="23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30" ht="16" x14ac:dyDescent="0.2">
      <c r="A99" s="18"/>
      <c r="B99" s="19"/>
      <c r="C99" s="19"/>
      <c r="D99" s="19"/>
      <c r="E99" s="60" t="str">
        <f t="shared" si="6"/>
        <v/>
      </c>
      <c r="F99" s="20"/>
      <c r="G99" s="21"/>
      <c r="H99" s="21"/>
      <c r="I99" s="21"/>
      <c r="J99" s="235"/>
      <c r="K99" s="235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30" ht="16" x14ac:dyDescent="0.2">
      <c r="A100" s="18"/>
      <c r="B100" s="19"/>
      <c r="C100" s="19"/>
      <c r="D100" s="19"/>
      <c r="E100" s="60" t="str">
        <f t="shared" si="6"/>
        <v/>
      </c>
      <c r="F100" s="20"/>
      <c r="G100" s="21"/>
      <c r="H100" s="21"/>
      <c r="I100" s="21"/>
      <c r="J100" s="235"/>
      <c r="K100" s="23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30" ht="16" x14ac:dyDescent="0.2">
      <c r="A101" s="18"/>
      <c r="B101" s="19"/>
      <c r="C101" s="19"/>
      <c r="D101" s="19"/>
      <c r="E101" s="60" t="str">
        <f t="shared" si="6"/>
        <v/>
      </c>
      <c r="F101" s="20"/>
      <c r="G101" s="21"/>
      <c r="H101" s="21"/>
      <c r="I101" s="21"/>
      <c r="J101" s="235"/>
      <c r="K101" s="23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30" ht="16" x14ac:dyDescent="0.2">
      <c r="A102" s="18"/>
      <c r="B102" s="19"/>
      <c r="C102" s="19"/>
      <c r="D102" s="19"/>
      <c r="E102" s="60" t="str">
        <f t="shared" si="6"/>
        <v/>
      </c>
      <c r="F102" s="20"/>
      <c r="G102" s="21"/>
      <c r="H102" s="21"/>
      <c r="I102" s="21"/>
      <c r="J102" s="235"/>
      <c r="K102" s="23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30" ht="16" x14ac:dyDescent="0.2">
      <c r="A103" s="18"/>
      <c r="B103" s="19"/>
      <c r="C103" s="19"/>
      <c r="D103" s="19"/>
      <c r="E103" s="60" t="str">
        <f t="shared" si="6"/>
        <v/>
      </c>
      <c r="F103" s="20"/>
      <c r="G103" s="21"/>
      <c r="H103" s="21"/>
      <c r="I103" s="21"/>
      <c r="J103" s="235"/>
      <c r="K103" s="23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30" ht="16" x14ac:dyDescent="0.2">
      <c r="A104" s="18"/>
      <c r="B104" s="19"/>
      <c r="C104" s="19"/>
      <c r="D104" s="19"/>
      <c r="E104" s="60" t="str">
        <f t="shared" si="6"/>
        <v/>
      </c>
      <c r="F104" s="20"/>
      <c r="G104" s="21"/>
      <c r="H104" s="21"/>
      <c r="I104" s="21"/>
      <c r="J104" s="235"/>
      <c r="K104" s="23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30" ht="16" x14ac:dyDescent="0.2">
      <c r="A105" s="18"/>
      <c r="B105" s="19"/>
      <c r="C105" s="19"/>
      <c r="D105" s="19"/>
      <c r="E105" s="60" t="str">
        <f t="shared" si="6"/>
        <v/>
      </c>
      <c r="F105" s="20"/>
      <c r="G105" s="21"/>
      <c r="H105" s="21"/>
      <c r="I105" s="21"/>
      <c r="J105" s="235"/>
      <c r="K105" s="23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30" ht="16" x14ac:dyDescent="0.2">
      <c r="A106" s="18"/>
      <c r="B106" s="19"/>
      <c r="C106" s="19"/>
      <c r="D106" s="19"/>
      <c r="E106" s="60" t="str">
        <f t="shared" si="6"/>
        <v/>
      </c>
      <c r="F106" s="20"/>
      <c r="G106" s="21"/>
      <c r="H106" s="21"/>
      <c r="I106" s="21"/>
      <c r="J106" s="235"/>
      <c r="K106" s="23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30" ht="16" x14ac:dyDescent="0.2">
      <c r="A107" s="18"/>
      <c r="B107" s="19"/>
      <c r="C107" s="19"/>
      <c r="D107" s="19"/>
      <c r="E107" s="60" t="str">
        <f t="shared" si="6"/>
        <v/>
      </c>
      <c r="F107" s="20"/>
      <c r="G107" s="21"/>
      <c r="H107" s="21"/>
      <c r="I107" s="21"/>
      <c r="J107" s="235"/>
      <c r="K107" s="23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30" ht="16" x14ac:dyDescent="0.2">
      <c r="A108" s="18"/>
      <c r="B108" s="19"/>
      <c r="C108" s="19"/>
      <c r="D108" s="19"/>
      <c r="E108" s="60" t="str">
        <f t="shared" si="6"/>
        <v/>
      </c>
      <c r="F108" s="20"/>
      <c r="G108" s="21"/>
      <c r="H108" s="21"/>
      <c r="I108" s="21"/>
      <c r="J108" s="235"/>
      <c r="K108" s="23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30" ht="16" x14ac:dyDescent="0.2">
      <c r="A109" s="18"/>
      <c r="B109" s="19"/>
      <c r="C109" s="19"/>
      <c r="D109" s="19"/>
      <c r="E109" s="60" t="str">
        <f t="shared" si="6"/>
        <v/>
      </c>
      <c r="F109" s="20"/>
      <c r="G109" s="21"/>
      <c r="H109" s="21"/>
      <c r="I109" s="21"/>
      <c r="J109" s="235"/>
      <c r="K109" s="23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30" ht="16" x14ac:dyDescent="0.2">
      <c r="A110" s="18"/>
      <c r="B110" s="19"/>
      <c r="C110" s="19"/>
      <c r="D110" s="19"/>
      <c r="E110" s="60" t="str">
        <f t="shared" si="6"/>
        <v/>
      </c>
      <c r="F110" s="20"/>
      <c r="G110" s="21"/>
      <c r="H110" s="21"/>
      <c r="I110" s="21"/>
      <c r="J110" s="235"/>
      <c r="K110" s="23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30" ht="17" x14ac:dyDescent="0.2">
      <c r="A111" s="63" t="s">
        <v>114</v>
      </c>
      <c r="B111" s="64">
        <f>SUM(B4,B20,B36,B52,B68,B83)</f>
        <v>0</v>
      </c>
      <c r="C111" s="64">
        <f>SUM(C4,C20,C36,C52,C68,C83)</f>
        <v>0</v>
      </c>
      <c r="D111" s="64">
        <f>SUM(D4,D20,D36,D52,D68,D83)</f>
        <v>0</v>
      </c>
      <c r="E111" s="64">
        <f>SUM(B111:D111)</f>
        <v>0</v>
      </c>
      <c r="F111" s="6"/>
      <c r="G111" s="14"/>
      <c r="H111" s="14"/>
      <c r="I111" s="1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30" ht="16" x14ac:dyDescent="0.2">
      <c r="K112" s="6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6" x14ac:dyDescent="0.2">
      <c r="K113" s="6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48" x14ac:dyDescent="0.2">
      <c r="A114" s="52"/>
      <c r="B114" s="53" t="s">
        <v>10</v>
      </c>
      <c r="C114" s="53" t="s">
        <v>22</v>
      </c>
      <c r="D114" s="53" t="s">
        <v>23</v>
      </c>
      <c r="E114" s="53" t="s">
        <v>24</v>
      </c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30" ht="16" x14ac:dyDescent="0.2">
      <c r="A115" s="65" t="s">
        <v>31</v>
      </c>
      <c r="B115" s="66">
        <f>SUM(B4,B20,B36,B52,B68,B83)</f>
        <v>0</v>
      </c>
      <c r="C115" s="66">
        <f>SUM(C4,C20,C36,C52,C68,C83)</f>
        <v>0</v>
      </c>
      <c r="D115" s="66">
        <f>SUM(D4,D20,D36,D52,D68,D83)</f>
        <v>0</v>
      </c>
      <c r="E115" s="58">
        <f>SUM(B115:D115)</f>
        <v>0</v>
      </c>
      <c r="F115" s="1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30" ht="16" x14ac:dyDescent="0.2">
      <c r="A116" s="65" t="s">
        <v>92</v>
      </c>
      <c r="B116" s="22"/>
      <c r="C116" s="22">
        <v>0</v>
      </c>
      <c r="D116" s="22">
        <v>0</v>
      </c>
      <c r="E116" s="67">
        <f>SUM(B116:D116)</f>
        <v>0</v>
      </c>
      <c r="F116" s="6"/>
      <c r="G116" s="1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30" ht="17" x14ac:dyDescent="0.2">
      <c r="A117" s="65" t="s">
        <v>32</v>
      </c>
      <c r="B117" s="68">
        <f>B115+B116</f>
        <v>0</v>
      </c>
      <c r="C117" s="58">
        <f>C115+C116</f>
        <v>0</v>
      </c>
      <c r="D117" s="58">
        <f>D115+D116</f>
        <v>0</v>
      </c>
      <c r="E117" s="69">
        <f>SUM(B117:D117)</f>
        <v>0</v>
      </c>
      <c r="F117" s="6" t="str">
        <f>IF(B117+E125&lt;&gt;E117,"Error: total budget does not equal total ENOUGH funding + total Non-ENOUGH revenue","")</f>
        <v/>
      </c>
      <c r="G117" s="1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30" ht="16" x14ac:dyDescent="0.2">
      <c r="F118" s="6"/>
      <c r="G118" s="1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30" ht="16" x14ac:dyDescent="0.2">
      <c r="A119" s="65" t="s">
        <v>33</v>
      </c>
      <c r="B119" s="237"/>
      <c r="C119" s="70"/>
      <c r="D119" s="70"/>
      <c r="E119" s="70"/>
      <c r="F119" s="6"/>
      <c r="G119" s="1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30" ht="16" x14ac:dyDescent="0.2">
      <c r="A120" s="19"/>
      <c r="B120" s="238"/>
      <c r="C120" s="23"/>
      <c r="D120" s="23"/>
      <c r="E120" s="58">
        <f>SUM(B120:D120)</f>
        <v>0</v>
      </c>
      <c r="F120" s="7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30" ht="16" x14ac:dyDescent="0.2">
      <c r="A121" s="19"/>
      <c r="B121" s="238"/>
      <c r="C121" s="23"/>
      <c r="D121" s="23"/>
      <c r="E121" s="58">
        <f t="shared" ref="E121:E124" si="7">SUM(B121:D121)</f>
        <v>0</v>
      </c>
      <c r="F121" s="7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30" ht="16" x14ac:dyDescent="0.2">
      <c r="A122" s="19"/>
      <c r="B122" s="238"/>
      <c r="C122" s="23"/>
      <c r="D122" s="23"/>
      <c r="E122" s="58">
        <f t="shared" si="7"/>
        <v>0</v>
      </c>
      <c r="F122" s="7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30" ht="16" x14ac:dyDescent="0.2">
      <c r="A123" s="19"/>
      <c r="B123" s="238"/>
      <c r="C123" s="23"/>
      <c r="D123" s="23"/>
      <c r="E123" s="58">
        <f t="shared" si="7"/>
        <v>0</v>
      </c>
      <c r="F123" s="7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30" ht="16" x14ac:dyDescent="0.2">
      <c r="A124" s="19"/>
      <c r="B124" s="238"/>
      <c r="C124" s="23"/>
      <c r="D124" s="23"/>
      <c r="E124" s="58">
        <f t="shared" si="7"/>
        <v>0</v>
      </c>
      <c r="F124" s="7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30" ht="17" x14ac:dyDescent="0.2">
      <c r="A125" s="89" t="s">
        <v>34</v>
      </c>
      <c r="B125" s="237"/>
      <c r="C125" s="70">
        <f>SUM(C120:C124)</f>
        <v>0</v>
      </c>
      <c r="D125" s="70">
        <f>SUM(D120:D124)</f>
        <v>0</v>
      </c>
      <c r="E125" s="68">
        <f>SUM(E120:E124)</f>
        <v>0</v>
      </c>
      <c r="F125" s="7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30" ht="16" x14ac:dyDescent="0.2">
      <c r="A126" s="73"/>
      <c r="B126" s="73"/>
      <c r="C126" s="74"/>
      <c r="D126" s="74"/>
      <c r="E126" s="74"/>
      <c r="F126" s="7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30" ht="16" x14ac:dyDescent="0.2">
      <c r="A127" s="201"/>
      <c r="B127" s="202"/>
      <c r="C127" s="203"/>
      <c r="D127" s="203"/>
      <c r="E127" s="203"/>
      <c r="F127" s="20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30" ht="16" x14ac:dyDescent="0.2">
      <c r="A128" s="76" t="s">
        <v>75</v>
      </c>
      <c r="B128" s="77"/>
      <c r="C128" s="78"/>
      <c r="D128" s="77"/>
      <c r="E128" s="77"/>
      <c r="F128" s="44"/>
      <c r="G128" s="14"/>
      <c r="H128" s="4"/>
      <c r="I128" s="4"/>
      <c r="J128" s="14"/>
      <c r="K128" s="4"/>
      <c r="L128" s="4"/>
      <c r="M128" s="4"/>
      <c r="N128" s="4"/>
      <c r="O128" s="4"/>
      <c r="P128" s="4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</row>
    <row r="129" spans="1:32" ht="48" x14ac:dyDescent="0.2">
      <c r="A129" s="204" t="s">
        <v>76</v>
      </c>
      <c r="B129" s="79"/>
      <c r="C129" s="80"/>
      <c r="D129" s="79"/>
      <c r="E129" s="79"/>
      <c r="F129" s="79"/>
      <c r="G129" s="79"/>
      <c r="H129" s="79"/>
      <c r="I129" s="79"/>
      <c r="J129" s="79"/>
      <c r="M129" s="4"/>
      <c r="N129" s="4"/>
      <c r="O129" s="4"/>
      <c r="P129" s="4"/>
      <c r="Q129" s="4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F129" s="4"/>
    </row>
    <row r="130" spans="1:32" ht="48" x14ac:dyDescent="0.2">
      <c r="A130" s="204" t="s">
        <v>77</v>
      </c>
      <c r="B130" s="79"/>
      <c r="C130" s="80"/>
      <c r="D130" s="79"/>
      <c r="E130" s="79"/>
      <c r="F130" s="79"/>
      <c r="G130" s="79"/>
      <c r="H130" s="79"/>
      <c r="I130" s="79"/>
      <c r="J130" s="79"/>
      <c r="M130" s="4"/>
      <c r="N130" s="4"/>
      <c r="O130" s="4"/>
      <c r="P130" s="4"/>
      <c r="Q130" s="4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F130" s="4"/>
    </row>
    <row r="131" spans="1:32" ht="32" x14ac:dyDescent="0.2">
      <c r="A131" s="81" t="s">
        <v>78</v>
      </c>
      <c r="B131" s="82" t="s">
        <v>79</v>
      </c>
      <c r="C131" s="81" t="s">
        <v>80</v>
      </c>
      <c r="D131" s="82" t="s">
        <v>81</v>
      </c>
      <c r="E131" s="83" t="s">
        <v>82</v>
      </c>
      <c r="F131" s="83" t="s">
        <v>83</v>
      </c>
      <c r="G131" s="83" t="s">
        <v>84</v>
      </c>
      <c r="H131" s="84" t="s">
        <v>85</v>
      </c>
      <c r="I131" s="85" t="s">
        <v>159</v>
      </c>
      <c r="J131" s="84" t="s">
        <v>160</v>
      </c>
      <c r="L131" s="44"/>
      <c r="M131" s="4"/>
      <c r="N131" s="4"/>
      <c r="O131" s="4"/>
      <c r="P131" s="4"/>
      <c r="Q131" s="4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F131" s="4"/>
    </row>
    <row r="132" spans="1:32" ht="16" x14ac:dyDescent="0.2">
      <c r="A132" s="86">
        <v>1</v>
      </c>
      <c r="B132" s="40"/>
      <c r="C132" s="18"/>
      <c r="D132" s="87" t="str">
        <f t="shared" ref="D132:D140" si="8">IF(C132="","",SUMIF($A$5:$A$110,C132,$E$5:$E$110))</f>
        <v/>
      </c>
      <c r="E132" s="42"/>
      <c r="F132" s="88" t="str">
        <f t="shared" ref="F132:F140" si="9">IF(OR(D132="",E132=""),"",E132-D132)</f>
        <v/>
      </c>
      <c r="G132" s="31"/>
      <c r="H132" s="28"/>
      <c r="I132" s="28"/>
      <c r="J132" s="28"/>
      <c r="M132" s="4"/>
      <c r="N132" s="4"/>
      <c r="O132" s="4"/>
      <c r="P132" s="4"/>
      <c r="Q132" s="14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F132" s="4"/>
    </row>
    <row r="133" spans="1:32" ht="16" x14ac:dyDescent="0.2">
      <c r="A133" s="86">
        <v>2</v>
      </c>
      <c r="B133" s="40"/>
      <c r="C133" s="18"/>
      <c r="D133" s="87" t="str">
        <f t="shared" si="8"/>
        <v/>
      </c>
      <c r="E133" s="42"/>
      <c r="F133" s="88" t="str">
        <f t="shared" si="9"/>
        <v/>
      </c>
      <c r="G133" s="31"/>
      <c r="H133" s="28"/>
      <c r="I133" s="28"/>
      <c r="J133" s="28"/>
      <c r="M133" s="4"/>
      <c r="N133" s="4"/>
      <c r="O133" s="4"/>
      <c r="P133" s="4"/>
      <c r="Q133" s="14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F133" s="4"/>
    </row>
    <row r="134" spans="1:32" ht="16" x14ac:dyDescent="0.2">
      <c r="A134" s="86">
        <v>3</v>
      </c>
      <c r="B134" s="40"/>
      <c r="C134" s="40"/>
      <c r="D134" s="87" t="str">
        <f t="shared" si="8"/>
        <v/>
      </c>
      <c r="E134" s="42"/>
      <c r="F134" s="88" t="str">
        <f t="shared" si="9"/>
        <v/>
      </c>
      <c r="G134" s="31"/>
      <c r="H134" s="28"/>
      <c r="I134" s="28"/>
      <c r="J134" s="28"/>
      <c r="M134" s="4"/>
      <c r="N134" s="4"/>
      <c r="O134" s="4"/>
      <c r="P134" s="4"/>
      <c r="Q134" s="14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F134" s="4"/>
    </row>
    <row r="135" spans="1:32" ht="16" x14ac:dyDescent="0.2">
      <c r="A135" s="86">
        <v>4</v>
      </c>
      <c r="B135" s="40"/>
      <c r="C135" s="40"/>
      <c r="D135" s="87" t="str">
        <f t="shared" si="8"/>
        <v/>
      </c>
      <c r="E135" s="42"/>
      <c r="F135" s="88" t="str">
        <f t="shared" si="9"/>
        <v/>
      </c>
      <c r="G135" s="31"/>
      <c r="H135" s="28"/>
      <c r="I135" s="28"/>
      <c r="J135" s="28"/>
      <c r="M135" s="4"/>
      <c r="N135" s="4"/>
      <c r="O135" s="4"/>
      <c r="P135" s="4"/>
      <c r="Q135" s="14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F135" s="4"/>
    </row>
    <row r="136" spans="1:32" ht="16" x14ac:dyDescent="0.2">
      <c r="A136" s="86">
        <v>5</v>
      </c>
      <c r="B136" s="40"/>
      <c r="C136" s="40"/>
      <c r="D136" s="87" t="str">
        <f t="shared" si="8"/>
        <v/>
      </c>
      <c r="E136" s="42"/>
      <c r="F136" s="88" t="str">
        <f t="shared" si="9"/>
        <v/>
      </c>
      <c r="G136" s="31"/>
      <c r="H136" s="28"/>
      <c r="I136" s="28"/>
      <c r="J136" s="28"/>
      <c r="M136" s="4"/>
      <c r="N136" s="4"/>
      <c r="O136" s="4"/>
      <c r="P136" s="4"/>
      <c r="Q136" s="14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F136" s="4"/>
    </row>
    <row r="137" spans="1:32" ht="16" x14ac:dyDescent="0.2">
      <c r="A137" s="86">
        <v>6</v>
      </c>
      <c r="B137" s="40"/>
      <c r="C137" s="40"/>
      <c r="D137" s="87" t="str">
        <f t="shared" si="8"/>
        <v/>
      </c>
      <c r="E137" s="42"/>
      <c r="F137" s="88" t="str">
        <f t="shared" si="9"/>
        <v/>
      </c>
      <c r="G137" s="31"/>
      <c r="H137" s="28"/>
      <c r="I137" s="28"/>
      <c r="J137" s="28"/>
      <c r="M137" s="4"/>
      <c r="N137" s="4"/>
      <c r="O137" s="4"/>
      <c r="P137" s="4"/>
      <c r="Q137" s="14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F137" s="4"/>
    </row>
    <row r="138" spans="1:32" ht="16" x14ac:dyDescent="0.2">
      <c r="A138" s="86">
        <v>7</v>
      </c>
      <c r="B138" s="40"/>
      <c r="C138" s="40"/>
      <c r="D138" s="87" t="str">
        <f t="shared" si="8"/>
        <v/>
      </c>
      <c r="E138" s="42"/>
      <c r="F138" s="88" t="str">
        <f t="shared" si="9"/>
        <v/>
      </c>
      <c r="G138" s="31"/>
      <c r="H138" s="28"/>
      <c r="I138" s="28"/>
      <c r="J138" s="28"/>
      <c r="M138" s="4"/>
      <c r="N138" s="4"/>
      <c r="O138" s="4"/>
      <c r="P138" s="4"/>
      <c r="Q138" s="14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F138" s="4"/>
    </row>
    <row r="139" spans="1:32" ht="16" x14ac:dyDescent="0.2">
      <c r="A139" s="86">
        <v>8</v>
      </c>
      <c r="B139" s="40"/>
      <c r="C139" s="40"/>
      <c r="D139" s="87" t="str">
        <f t="shared" si="8"/>
        <v/>
      </c>
      <c r="E139" s="42"/>
      <c r="F139" s="88" t="str">
        <f t="shared" si="9"/>
        <v/>
      </c>
      <c r="G139" s="31"/>
      <c r="H139" s="28"/>
      <c r="I139" s="28"/>
      <c r="J139" s="28"/>
      <c r="O139" s="14"/>
      <c r="P139" s="14"/>
      <c r="Q139" s="14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F139" s="4"/>
    </row>
    <row r="140" spans="1:32" ht="16" x14ac:dyDescent="0.2">
      <c r="A140" s="86">
        <v>8</v>
      </c>
      <c r="B140" s="40"/>
      <c r="C140" s="40"/>
      <c r="D140" s="87" t="str">
        <f t="shared" si="8"/>
        <v/>
      </c>
      <c r="E140" s="42"/>
      <c r="F140" s="88" t="str">
        <f t="shared" si="9"/>
        <v/>
      </c>
      <c r="G140" s="31"/>
      <c r="H140" s="28"/>
      <c r="I140" s="28"/>
      <c r="J140" s="28"/>
      <c r="O140" s="14"/>
      <c r="P140" s="14"/>
      <c r="Q140" s="14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F140" s="4"/>
    </row>
    <row r="141" spans="1:32" ht="17.25" customHeight="1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</row>
    <row r="142" spans="1:32" ht="16.5" customHeight="1" x14ac:dyDescent="0.2">
      <c r="J142" s="14"/>
      <c r="K142"/>
      <c r="M142"/>
      <c r="N142"/>
      <c r="O142" s="14"/>
      <c r="P142" s="14"/>
      <c r="Q142" s="14"/>
    </row>
    <row r="143" spans="1:32" ht="16.5" customHeight="1" x14ac:dyDescent="0.2">
      <c r="K143" s="6"/>
      <c r="M143"/>
      <c r="N143"/>
      <c r="O143" s="14"/>
      <c r="P143" s="14"/>
      <c r="Q143" s="14"/>
    </row>
    <row r="144" spans="1:32" ht="15.75" customHeight="1" x14ac:dyDescent="0.2">
      <c r="A144"/>
      <c r="B144"/>
      <c r="C144"/>
      <c r="D144"/>
      <c r="E144"/>
      <c r="F144"/>
      <c r="G144"/>
      <c r="H144"/>
      <c r="I144"/>
      <c r="J144"/>
      <c r="K144" s="6"/>
      <c r="L144"/>
      <c r="M144"/>
      <c r="N144"/>
    </row>
    <row r="145" spans="6:10" ht="15.75" customHeight="1" x14ac:dyDescent="0.2">
      <c r="F145"/>
      <c r="G145"/>
      <c r="H145"/>
      <c r="I145"/>
      <c r="J145"/>
    </row>
    <row r="146" spans="6:10" ht="15.75" customHeight="1" x14ac:dyDescent="0.2"/>
    <row r="147" spans="6:10" ht="15.75" customHeight="1" x14ac:dyDescent="0.2"/>
    <row r="148" spans="6:10" ht="15.75" customHeight="1" x14ac:dyDescent="0.2"/>
    <row r="149" spans="6:10" ht="15.75" customHeight="1" x14ac:dyDescent="0.2"/>
    <row r="150" spans="6:10" ht="15.75" customHeight="1" x14ac:dyDescent="0.2"/>
    <row r="151" spans="6:10" ht="15.75" customHeight="1" x14ac:dyDescent="0.2"/>
    <row r="152" spans="6:10" ht="15.75" customHeight="1" x14ac:dyDescent="0.2"/>
    <row r="153" spans="6:10" ht="15.75" customHeight="1" x14ac:dyDescent="0.2"/>
    <row r="154" spans="6:10" ht="15.75" customHeight="1" x14ac:dyDescent="0.2"/>
    <row r="155" spans="6:10" ht="15.75" customHeight="1" x14ac:dyDescent="0.2"/>
    <row r="156" spans="6:10" ht="15.75" customHeight="1" x14ac:dyDescent="0.2"/>
    <row r="157" spans="6:10" ht="15.75" customHeight="1" x14ac:dyDescent="0.2"/>
    <row r="158" spans="6:10" ht="15.75" customHeight="1" x14ac:dyDescent="0.2"/>
    <row r="159" spans="6:10" ht="15.75" customHeight="1" x14ac:dyDescent="0.2"/>
    <row r="160" spans="6:1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</sheetData>
  <sheetProtection algorithmName="SHA-512" hashValue="qgDUMqYCWKkwMkpPrIlEPgNx+Ksuf1PgD6hzSQ/D2glqJ2qTXjSR9wQhAhKgZvvNGba6KcTaCANxH05vQUtVAw==" saltValue="oOJ+WbT8aErtyzX7sPQ93w==" spinCount="100000" sheet="1" objects="1" scenarios="1"/>
  <dataValidations count="4">
    <dataValidation type="list" allowBlank="1" showInputMessage="1" showErrorMessage="1" sqref="G52" xr:uid="{51EAA806-1DCA-D64B-9B11-6CBDE79DF854}">
      <formula1>#REF!</formula1>
    </dataValidation>
    <dataValidation type="list" allowBlank="1" showInputMessage="1" showErrorMessage="1" sqref="G132:G140" xr:uid="{A2BA15E4-5E16-6A40-8392-D2CAE94F4769}">
      <formula1>"Reallocation,Underbudgeted originally,Scope change,Staffing change,Vendor/price change,Timing change,Compliance/procurement issue,Other"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I132:I140" xr:uid="{4E1D00EE-866F-6F4A-9DE1-866CD46564CA}">
      <formula1>"ENOUGH Funding,Non-ENOUGH Cash Contribution,Non-ENOUGH In-Kind"</formula1>
    </dataValidation>
    <dataValidation type="list" allowBlank="1" showInputMessage="1" showErrorMessage="1" sqref="J132:J140" xr:uid="{90C9E781-EDA9-0541-8549-EF2CF9A8DEE3}">
      <formula1>"Draft,Submitted,Under Review,Approved,Denied"</formula1>
    </dataValidation>
  </dataValidations>
  <pageMargins left="0.7" right="0.7" top="0.75" bottom="0.75" header="0" footer="0"/>
  <pageSetup scale="5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1096"/>
  <sheetViews>
    <sheetView topLeftCell="A2" zoomScale="31" workbookViewId="0">
      <selection activeCell="I81" sqref="I81"/>
    </sheetView>
  </sheetViews>
  <sheetFormatPr baseColWidth="10" defaultColWidth="11.1640625" defaultRowHeight="15" customHeight="1" x14ac:dyDescent="0.2"/>
  <cols>
    <col min="1" max="1" width="40" style="4" customWidth="1"/>
    <col min="2" max="5" width="15.83203125" style="12" customWidth="1"/>
    <col min="6" max="9" width="46.83203125" style="12" customWidth="1"/>
    <col min="10" max="10" width="15.83203125" style="12" customWidth="1"/>
    <col min="11" max="11" width="31.6640625" style="14" customWidth="1"/>
    <col min="12" max="12" width="20.83203125" style="14" customWidth="1"/>
    <col min="13" max="13" width="21.6640625" style="14" customWidth="1"/>
    <col min="14" max="14" width="38.33203125" style="14" customWidth="1"/>
    <col min="16" max="30" width="0" hidden="1" customWidth="1"/>
  </cols>
  <sheetData>
    <row r="1" spans="1:26" ht="20" x14ac:dyDescent="0.25">
      <c r="A1" s="43" t="s">
        <v>152</v>
      </c>
      <c r="B1" s="49"/>
      <c r="C1" s="49"/>
      <c r="D1" s="49"/>
      <c r="E1" s="49"/>
      <c r="F1" s="49"/>
      <c r="G1" s="49"/>
      <c r="H1" s="49"/>
      <c r="I1" s="49"/>
      <c r="J1" s="4"/>
      <c r="K1" s="4" t="str" cm="1">
        <f t="array" ref="K1:Y1">_xlfn.LET(_xlpm.org,"Partner 1",_xlpm.blank,_xlfn.HSTACK("","","","","","","","","","","","","","",""),_xlpm.personnel,_xlfn.HSTACK(IF(TRIM($A$5:$A$19)&lt;&gt;"",_xlpm.org,""),IF(TRIM($A$5:$A$19)&lt;&gt;"","Personnel",""),IF(TRIM($A$5:$A$19)="","",$A$5:$A$19),$B$5:$E$19,IF($F$5:$F$19="","",$F$5:$F$19),IF(TRIM($A$5:$A$19)&lt;&gt;"","",""),IF($G$5:$G$19="","",$G$5:$G$19),IF($H$5:$H$19="","",$H$5:$H$19),IF(TRIM($A$5:$A$19)="","",ROW($A$5:$A$19)),IF(TRIM($A$5:$A$19)&lt;&gt;"","",""),IF(TRIM($A$5:$A$19)&lt;&gt;"","Use primary program",""),IF($I$5:$I$19="","",$I$5:$I$19)),_xlpm.opx,_xlfn.HSTACK(IF(TRIM($A$21:$A$35)&lt;&gt;"",_xlpm.org,""),IF(TRIM($A$21:$A$35)&lt;&gt;"","Operating Expenses",""),IF(TRIM($A$21:$A$35)="","",$A$21:$A$35),$B$21:$E$35,IF($F$21:$F$35="","",$F$21:$F$35),IF(TRIM($A$21:$A$35)&lt;&gt;"","",""),IF($G$21:$G$35="","",$G$21:$G$35),IF($H$21:$H$35="","",$H$21:$H$35),IF(TRIM($A$21:$A$35)="","",ROW($A$21:$A$35)),IF(TRIM($A$21:$A$35)&lt;&gt;"","",""),IF(TRIM($A$21:$A$35)&lt;&gt;"","Use primary program",""),IF($I$21:$I$35="","",$I$21:$I$35)),_xlpm.travel,_xlfn.HSTACK(IF(TRIM($A$37:$A$51)&lt;&gt;"",_xlpm.org,""),IF(TRIM($A$37:$A$51)&lt;&gt;"","Travel",""),IF(TRIM($A$37:$A$51)="","",$A$37:$A$51),$B$37:$E$51,IF($F$37:$F$51="","",$F$37:$F$51),IF(TRIM($A$37:$A$51)&lt;&gt;"","",""),IF($G$37:$G$51="","",$G$37:$G$51),IF($H$37:$H$51="","",$H$37:$H$51),IF(TRIM($A$37:$A$51)="","",ROW($A$37:$A$51)),IF(TRIM($A$37:$A$51)&lt;&gt;"","",""),IF(TRIM($A$37:$A$51)&lt;&gt;"","Use primary program",""),IF($I$37:$I$51="","",$I$37:$I$51)),_xlpm.professional,_xlfn.HSTACK(IF(TRIM($A$53:$A$67)&lt;&gt;"",_xlpm.org,""),IF(TRIM($A$53:$A$67)&lt;&gt;"","Professional Services",""),IF(TRIM($A$53:$A$67)="","",$A$53:$A$67),$B$53:$E$67,IF($F$53:$F$67="","",$F$53:$F$67),IF(TRIM($A$53:$A$67)&lt;&gt;"","",""),IF($G$53:$G$67="","",$G$53:$G$67),IF($H$53:$H$67="","",$H$53:$H$67),IF(TRIM($A$53:$A$67)="","",ROW($A$53:$A$67)),IF(TRIM($A$53:$A$67)&lt;&gt;"","",""),IF(TRIM($A$53:$A$67)&lt;&gt;"","Use primary program",""),IF($I$53:$I$67="","",$I$53:$I$67)),_xlpm.equipment,_xlfn.HSTACK(IF(TRIM($A$69:$A$82)&lt;&gt;"",_xlpm.org,""),IF(TRIM($A$69:$A$82)&lt;&gt;"","Equipment",""),IF(TRIM($A$69:$A$82)="","",$A$69:$A$82),$B$69:$E$82,IF($F$69:$F$82="","",$F$69:$F$82),IF(TRIM($A$69:$A$82)&lt;&gt;"","",""),IF($G$69:$G$82="","",$G$69:$G$82),IF($H$69:$H$82="","",$H$69:$H$82),IF(TRIM($A$69:$A$82)="","",ROW($A$69:$A$82)),IF(TRIM($A$69:$A$82)&lt;&gt;"","",""),IF(TRIM($A$69:$A$82)&lt;&gt;"","Use primary program",""),IF($I$69:$I$82="","",$I$69:$I$82)),_xlpm.other,_xlfn.HSTACK(IF(TRIM($A$84:$A$98)&lt;&gt;"",_xlpm.org,""),IF(TRIM($A$84:$A$98)&lt;&gt;"","Other",""),IF(TRIM($A$84:$A$98)="","",$A$84:$A$98),$B$84:$E$98,IF($F$84:$F$98="","",$F$84:$F$98),IF(TRIM($A$84:$A$98)&lt;&gt;"","",""),IF($G$84:$G$98="","",$G$84:$G$98),IF($H$84:$H$98="","",$H$84:$H$98),IF(TRIM($A$84:$A$98)="","",ROW($A$84:$A$98)),IF(TRIM($A$84:$A$98)&lt;&gt;"","",""),IF(TRIM($A$84:$A$98)&lt;&gt;"","Use primary program",""),IF($I$84:$I$98="","",$I$84:$I$98)),_xlpm.src,_xlfn.VSTACK(_xlpm.personnel,_xlpm.opx,_xlpm.travel,_xlpm.professional,_xlpm.equipment,_xlpm.other),IFERROR(_xlfn._xlws.FILTER(_xlpm.src,INDEX(_xlpm.src,,3)&lt;&gt;""),_xlpm.blank))</f>
        <v/>
      </c>
      <c r="L1" s="4" t="str">
        <v/>
      </c>
      <c r="M1" s="4" t="str">
        <v/>
      </c>
      <c r="N1" s="4" t="str">
        <v/>
      </c>
      <c r="O1" s="4" t="str">
        <v/>
      </c>
      <c r="P1" s="4" t="str">
        <v/>
      </c>
      <c r="Q1" s="4" t="str">
        <v/>
      </c>
      <c r="R1" s="4" t="str">
        <v/>
      </c>
      <c r="S1" s="4" t="str">
        <v/>
      </c>
      <c r="T1" s="4" t="str">
        <v/>
      </c>
      <c r="U1" s="4" t="str">
        <v/>
      </c>
      <c r="V1" s="4" t="str">
        <v/>
      </c>
      <c r="W1" s="4" t="str">
        <v/>
      </c>
      <c r="X1" s="4" t="str">
        <v/>
      </c>
      <c r="Y1" s="4" t="str">
        <v/>
      </c>
      <c r="Z1" s="4"/>
    </row>
    <row r="2" spans="1:26" ht="34" x14ac:dyDescent="0.2">
      <c r="A2" s="50"/>
      <c r="B2" s="50"/>
      <c r="C2" s="50"/>
      <c r="D2" s="50"/>
      <c r="E2" s="50"/>
      <c r="F2" s="50"/>
      <c r="G2" s="51" t="s">
        <v>72</v>
      </c>
      <c r="H2" s="51" t="s">
        <v>73</v>
      </c>
      <c r="I2" s="51" t="s">
        <v>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48" x14ac:dyDescent="0.2">
      <c r="A3" s="52"/>
      <c r="B3" s="53" t="s">
        <v>10</v>
      </c>
      <c r="C3" s="53" t="s">
        <v>22</v>
      </c>
      <c r="D3" s="53" t="s">
        <v>23</v>
      </c>
      <c r="E3" s="53" t="s">
        <v>24</v>
      </c>
      <c r="F3" s="54" t="s">
        <v>161</v>
      </c>
      <c r="G3" s="55" t="s">
        <v>40</v>
      </c>
      <c r="H3" s="55" t="s">
        <v>41</v>
      </c>
      <c r="I3" s="55" t="s">
        <v>42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7" x14ac:dyDescent="0.2">
      <c r="A4" s="56" t="s">
        <v>13</v>
      </c>
      <c r="B4" s="57">
        <f>SUM(B5:B19)</f>
        <v>0</v>
      </c>
      <c r="C4" s="57">
        <f>SUM(C5:C19)</f>
        <v>0</v>
      </c>
      <c r="D4" s="57">
        <f>SUM(D5:D19)</f>
        <v>0</v>
      </c>
      <c r="E4" s="58">
        <f>SUM(E5:E19)</f>
        <v>0</v>
      </c>
      <c r="F4" s="59" t="s">
        <v>67</v>
      </c>
      <c r="G4" s="55" t="s">
        <v>68</v>
      </c>
      <c r="H4" s="55" t="s">
        <v>69</v>
      </c>
      <c r="I4" s="55" t="s">
        <v>70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6" x14ac:dyDescent="0.2">
      <c r="A5" s="18"/>
      <c r="B5" s="19"/>
      <c r="C5" s="19"/>
      <c r="D5" s="19"/>
      <c r="E5" s="60" t="str">
        <f t="shared" ref="E5:E17" si="0">IF(COUNTA(A5:D5,F5:I5)=0,"",SUM(B5:D5))</f>
        <v/>
      </c>
      <c r="F5" s="20"/>
      <c r="G5" s="21"/>
      <c r="H5" s="21"/>
      <c r="I5" s="21"/>
      <c r="J5" s="235"/>
      <c r="K5" s="23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6" x14ac:dyDescent="0.2">
      <c r="A6" s="18"/>
      <c r="B6" s="19"/>
      <c r="C6" s="19"/>
      <c r="D6" s="19"/>
      <c r="E6" s="60" t="str">
        <f t="shared" si="0"/>
        <v/>
      </c>
      <c r="F6" s="20"/>
      <c r="G6" s="21"/>
      <c r="H6" s="21"/>
      <c r="I6" s="21"/>
      <c r="J6" s="235"/>
      <c r="K6" s="235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6" x14ac:dyDescent="0.2">
      <c r="A7" s="18"/>
      <c r="B7" s="19"/>
      <c r="C7" s="19"/>
      <c r="D7" s="19"/>
      <c r="E7" s="60" t="str">
        <f t="shared" si="0"/>
        <v/>
      </c>
      <c r="F7" s="20"/>
      <c r="G7" s="21"/>
      <c r="H7" s="21"/>
      <c r="I7" s="21"/>
      <c r="J7" s="235"/>
      <c r="K7" s="23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6" x14ac:dyDescent="0.2">
      <c r="A8" s="18"/>
      <c r="B8" s="19"/>
      <c r="C8" s="19"/>
      <c r="D8" s="19"/>
      <c r="E8" s="60" t="str">
        <f t="shared" si="0"/>
        <v/>
      </c>
      <c r="F8" s="20"/>
      <c r="G8" s="21"/>
      <c r="H8" s="21"/>
      <c r="I8" s="21"/>
      <c r="J8" s="235"/>
      <c r="K8" s="235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" x14ac:dyDescent="0.2">
      <c r="A9" s="18"/>
      <c r="B9" s="19"/>
      <c r="C9" s="19"/>
      <c r="D9" s="19"/>
      <c r="E9" s="60" t="str">
        <f t="shared" si="0"/>
        <v/>
      </c>
      <c r="F9" s="20"/>
      <c r="G9" s="21"/>
      <c r="H9" s="21"/>
      <c r="I9" s="21"/>
      <c r="J9" s="235"/>
      <c r="K9" s="235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6" x14ac:dyDescent="0.2">
      <c r="A10" s="18"/>
      <c r="B10" s="19"/>
      <c r="C10" s="19"/>
      <c r="D10" s="19"/>
      <c r="E10" s="60" t="str">
        <f t="shared" si="0"/>
        <v/>
      </c>
      <c r="F10" s="20"/>
      <c r="G10" s="21"/>
      <c r="H10" s="21"/>
      <c r="I10" s="21"/>
      <c r="J10" s="235"/>
      <c r="K10" s="235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6" x14ac:dyDescent="0.2">
      <c r="A11" s="18"/>
      <c r="B11" s="19"/>
      <c r="C11" s="19"/>
      <c r="D11" s="19"/>
      <c r="E11" s="60" t="str">
        <f t="shared" si="0"/>
        <v/>
      </c>
      <c r="F11" s="20"/>
      <c r="G11" s="21"/>
      <c r="H11" s="21"/>
      <c r="I11" s="21"/>
      <c r="J11" s="235"/>
      <c r="K11" s="23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6" x14ac:dyDescent="0.2">
      <c r="A12" s="18"/>
      <c r="B12" s="19"/>
      <c r="C12" s="19"/>
      <c r="D12" s="19"/>
      <c r="E12" s="60" t="str">
        <f t="shared" si="0"/>
        <v/>
      </c>
      <c r="F12" s="20"/>
      <c r="G12" s="21"/>
      <c r="H12" s="21"/>
      <c r="I12" s="21"/>
      <c r="J12" s="235"/>
      <c r="K12" s="235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" x14ac:dyDescent="0.2">
      <c r="A13" s="18"/>
      <c r="B13" s="19"/>
      <c r="C13" s="19"/>
      <c r="D13" s="19"/>
      <c r="E13" s="60" t="str">
        <f t="shared" si="0"/>
        <v/>
      </c>
      <c r="F13" s="20"/>
      <c r="G13" s="21"/>
      <c r="H13" s="21"/>
      <c r="I13" s="21"/>
      <c r="J13" s="235"/>
      <c r="K13" s="235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6" x14ac:dyDescent="0.2">
      <c r="A14" s="18"/>
      <c r="B14" s="19"/>
      <c r="C14" s="19"/>
      <c r="D14" s="19"/>
      <c r="E14" s="60" t="str">
        <f t="shared" si="0"/>
        <v/>
      </c>
      <c r="F14" s="20"/>
      <c r="G14" s="21"/>
      <c r="H14" s="21"/>
      <c r="I14" s="21"/>
      <c r="J14" s="235"/>
      <c r="K14" s="235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" x14ac:dyDescent="0.2">
      <c r="A15" s="18"/>
      <c r="B15" s="19"/>
      <c r="C15" s="19"/>
      <c r="D15" s="19"/>
      <c r="E15" s="60" t="str">
        <f t="shared" si="0"/>
        <v/>
      </c>
      <c r="F15" s="20"/>
      <c r="G15" s="21"/>
      <c r="H15" s="21"/>
      <c r="I15" s="21"/>
      <c r="J15" s="235"/>
      <c r="K15" s="235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6" x14ac:dyDescent="0.2">
      <c r="A16" s="18"/>
      <c r="B16" s="19"/>
      <c r="C16" s="19"/>
      <c r="D16" s="19"/>
      <c r="E16" s="60" t="str">
        <f t="shared" si="0"/>
        <v/>
      </c>
      <c r="F16" s="20"/>
      <c r="G16" s="21"/>
      <c r="H16" s="21"/>
      <c r="I16" s="21"/>
      <c r="J16" s="235"/>
      <c r="K16" s="235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" x14ac:dyDescent="0.2">
      <c r="A17" s="18"/>
      <c r="B17" s="19"/>
      <c r="C17" s="19"/>
      <c r="D17" s="19"/>
      <c r="E17" s="60" t="str">
        <f t="shared" si="0"/>
        <v/>
      </c>
      <c r="F17" s="20"/>
      <c r="G17" s="21"/>
      <c r="H17" s="21"/>
      <c r="I17" s="21"/>
      <c r="J17" s="235"/>
      <c r="K17" s="235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6" x14ac:dyDescent="0.2">
      <c r="A18" s="18"/>
      <c r="B18" s="19"/>
      <c r="C18" s="19"/>
      <c r="D18" s="19"/>
      <c r="E18" s="60"/>
      <c r="F18" s="20"/>
      <c r="G18" s="21"/>
      <c r="H18" s="21"/>
      <c r="I18" s="21"/>
      <c r="J18" s="235"/>
      <c r="K18" s="23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6" x14ac:dyDescent="0.2">
      <c r="A19" s="18"/>
      <c r="B19" s="19"/>
      <c r="C19" s="19"/>
      <c r="D19" s="19"/>
      <c r="E19" s="60"/>
      <c r="F19" s="20"/>
      <c r="G19" s="21"/>
      <c r="H19" s="21"/>
      <c r="I19" s="21"/>
      <c r="J19" s="235"/>
      <c r="K19" s="23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7" x14ac:dyDescent="0.2">
      <c r="A20" s="56" t="s">
        <v>14</v>
      </c>
      <c r="B20" s="57">
        <f>SUM(B21:B35)</f>
        <v>0</v>
      </c>
      <c r="C20" s="57">
        <f>SUM(C21:C35)</f>
        <v>0</v>
      </c>
      <c r="D20" s="57">
        <f>SUM(D21:D35)</f>
        <v>0</v>
      </c>
      <c r="E20" s="58">
        <f>SUM(E21:E35)</f>
        <v>0</v>
      </c>
      <c r="F20" s="59" t="s">
        <v>48</v>
      </c>
      <c r="G20" s="55" t="s">
        <v>71</v>
      </c>
      <c r="H20" s="55" t="s">
        <v>51</v>
      </c>
      <c r="I20" s="55" t="s">
        <v>42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6" x14ac:dyDescent="0.2">
      <c r="A21" s="18"/>
      <c r="B21" s="19"/>
      <c r="C21" s="19"/>
      <c r="D21" s="19"/>
      <c r="E21" s="60" t="str">
        <f t="shared" ref="E21:E35" si="1">IF(COUNTA(A21:D21,F21:I21)=0,"",SUM(B21:D21))</f>
        <v/>
      </c>
      <c r="F21" s="20"/>
      <c r="G21" s="21"/>
      <c r="H21" s="21"/>
      <c r="I21" s="21"/>
      <c r="J21" s="235"/>
      <c r="K21" s="23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6" x14ac:dyDescent="0.2">
      <c r="A22" s="18"/>
      <c r="B22" s="19"/>
      <c r="C22" s="19"/>
      <c r="D22" s="19"/>
      <c r="E22" s="60" t="str">
        <f t="shared" si="1"/>
        <v/>
      </c>
      <c r="F22" s="20"/>
      <c r="G22" s="21"/>
      <c r="H22" s="21"/>
      <c r="I22" s="21"/>
      <c r="J22" s="235"/>
      <c r="K22" s="23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6" x14ac:dyDescent="0.2">
      <c r="A23" s="18"/>
      <c r="B23" s="19"/>
      <c r="C23" s="19"/>
      <c r="D23" s="19"/>
      <c r="E23" s="60" t="str">
        <f t="shared" si="1"/>
        <v/>
      </c>
      <c r="F23" s="20"/>
      <c r="G23" s="21"/>
      <c r="H23" s="21"/>
      <c r="I23" s="21"/>
      <c r="J23" s="235"/>
      <c r="K23" s="235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6" x14ac:dyDescent="0.2">
      <c r="A24" s="18"/>
      <c r="B24" s="19"/>
      <c r="C24" s="19"/>
      <c r="D24" s="19"/>
      <c r="E24" s="60" t="str">
        <f t="shared" si="1"/>
        <v/>
      </c>
      <c r="F24" s="20"/>
      <c r="G24" s="21"/>
      <c r="H24" s="21"/>
      <c r="I24" s="21"/>
      <c r="J24" s="235"/>
      <c r="K24" s="235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6" x14ac:dyDescent="0.2">
      <c r="A25" s="18"/>
      <c r="B25" s="19"/>
      <c r="C25" s="19"/>
      <c r="D25" s="19"/>
      <c r="E25" s="60" t="str">
        <f t="shared" si="1"/>
        <v/>
      </c>
      <c r="F25" s="20"/>
      <c r="G25" s="21"/>
      <c r="H25" s="21"/>
      <c r="I25" s="21"/>
      <c r="J25" s="235"/>
      <c r="K25" s="23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6" x14ac:dyDescent="0.2">
      <c r="A26" s="18"/>
      <c r="B26" s="19"/>
      <c r="C26" s="19"/>
      <c r="D26" s="19"/>
      <c r="E26" s="60" t="str">
        <f t="shared" si="1"/>
        <v/>
      </c>
      <c r="F26" s="20"/>
      <c r="G26" s="21"/>
      <c r="H26" s="21"/>
      <c r="I26" s="21"/>
      <c r="J26" s="235"/>
      <c r="K26" s="235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6" x14ac:dyDescent="0.2">
      <c r="A27" s="18"/>
      <c r="B27" s="19"/>
      <c r="C27" s="19"/>
      <c r="D27" s="19"/>
      <c r="E27" s="60" t="str">
        <f t="shared" si="1"/>
        <v/>
      </c>
      <c r="F27" s="20"/>
      <c r="G27" s="21"/>
      <c r="H27" s="21"/>
      <c r="I27" s="21"/>
      <c r="J27" s="235"/>
      <c r="K27" s="235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6" x14ac:dyDescent="0.2">
      <c r="A28" s="18"/>
      <c r="B28" s="19"/>
      <c r="C28" s="19"/>
      <c r="D28" s="19"/>
      <c r="E28" s="60" t="str">
        <f t="shared" si="1"/>
        <v/>
      </c>
      <c r="F28" s="20"/>
      <c r="G28" s="21"/>
      <c r="H28" s="21"/>
      <c r="I28" s="21"/>
      <c r="J28" s="235"/>
      <c r="K28" s="235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6" x14ac:dyDescent="0.2">
      <c r="A29" s="18"/>
      <c r="B29" s="19"/>
      <c r="C29" s="19"/>
      <c r="D29" s="19"/>
      <c r="E29" s="60" t="str">
        <f t="shared" si="1"/>
        <v/>
      </c>
      <c r="F29" s="20"/>
      <c r="G29" s="21"/>
      <c r="H29" s="21"/>
      <c r="I29" s="21"/>
      <c r="J29" s="235"/>
      <c r="K29" s="235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6" x14ac:dyDescent="0.2">
      <c r="A30" s="18"/>
      <c r="B30" s="19"/>
      <c r="C30" s="19"/>
      <c r="D30" s="19"/>
      <c r="E30" s="60" t="str">
        <f t="shared" si="1"/>
        <v/>
      </c>
      <c r="F30" s="20"/>
      <c r="G30" s="21"/>
      <c r="H30" s="21"/>
      <c r="I30" s="21"/>
      <c r="J30" s="235"/>
      <c r="K30" s="235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6" x14ac:dyDescent="0.2">
      <c r="A31" s="18"/>
      <c r="B31" s="19"/>
      <c r="C31" s="19"/>
      <c r="D31" s="19"/>
      <c r="E31" s="60" t="str">
        <f t="shared" si="1"/>
        <v/>
      </c>
      <c r="F31" s="20"/>
      <c r="G31" s="21"/>
      <c r="H31" s="21"/>
      <c r="I31" s="21"/>
      <c r="J31" s="235"/>
      <c r="K31" s="235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6" x14ac:dyDescent="0.2">
      <c r="A32" s="18"/>
      <c r="B32" s="19"/>
      <c r="C32" s="19"/>
      <c r="D32" s="19"/>
      <c r="E32" s="60" t="str">
        <f t="shared" si="1"/>
        <v/>
      </c>
      <c r="F32" s="20"/>
      <c r="G32" s="21"/>
      <c r="H32" s="21"/>
      <c r="I32" s="21"/>
      <c r="J32" s="235"/>
      <c r="K32" s="23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6" x14ac:dyDescent="0.2">
      <c r="A33" s="18"/>
      <c r="B33" s="19"/>
      <c r="C33" s="19"/>
      <c r="D33" s="19"/>
      <c r="E33" s="60" t="str">
        <f t="shared" si="1"/>
        <v/>
      </c>
      <c r="F33" s="20"/>
      <c r="G33" s="21"/>
      <c r="H33" s="21"/>
      <c r="I33" s="21"/>
      <c r="J33" s="235"/>
      <c r="K33" s="235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6" x14ac:dyDescent="0.2">
      <c r="A34" s="18"/>
      <c r="B34" s="19"/>
      <c r="C34" s="19"/>
      <c r="D34" s="19"/>
      <c r="E34" s="60" t="str">
        <f t="shared" si="1"/>
        <v/>
      </c>
      <c r="F34" s="20"/>
      <c r="G34" s="21"/>
      <c r="H34" s="21"/>
      <c r="I34" s="21"/>
      <c r="J34" s="235"/>
      <c r="K34" s="23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6" x14ac:dyDescent="0.2">
      <c r="A35" s="18"/>
      <c r="B35" s="19"/>
      <c r="C35" s="19"/>
      <c r="D35" s="19"/>
      <c r="E35" s="60" t="str">
        <f t="shared" si="1"/>
        <v/>
      </c>
      <c r="F35" s="20"/>
      <c r="G35" s="21"/>
      <c r="H35" s="21"/>
      <c r="I35" s="21"/>
      <c r="J35" s="235"/>
      <c r="K35" s="23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34" x14ac:dyDescent="0.2">
      <c r="A36" s="56" t="s">
        <v>15</v>
      </c>
      <c r="B36" s="57">
        <f>SUM(B37:B51)</f>
        <v>0</v>
      </c>
      <c r="C36" s="57">
        <f>SUM(C37:C51)</f>
        <v>0</v>
      </c>
      <c r="D36" s="57">
        <f>SUM(D37:D51)</f>
        <v>0</v>
      </c>
      <c r="E36" s="58">
        <f>SUM(E37:E51)</f>
        <v>0</v>
      </c>
      <c r="F36" s="59" t="s">
        <v>162</v>
      </c>
      <c r="G36" s="55" t="s">
        <v>71</v>
      </c>
      <c r="H36" s="55" t="s">
        <v>51</v>
      </c>
      <c r="I36" s="55" t="s">
        <v>42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6" x14ac:dyDescent="0.2">
      <c r="A37" s="18"/>
      <c r="B37" s="19"/>
      <c r="C37" s="19"/>
      <c r="D37" s="19"/>
      <c r="E37" s="60" t="str">
        <f t="shared" ref="E37:E51" si="2">IF(COUNTA(A37:D37,F37:I37)=0,"",SUM(B37:D37))</f>
        <v/>
      </c>
      <c r="F37" s="20"/>
      <c r="G37" s="21"/>
      <c r="H37" s="21"/>
      <c r="I37" s="21"/>
      <c r="J37" s="235"/>
      <c r="K37" s="23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6" x14ac:dyDescent="0.2">
      <c r="A38" s="18"/>
      <c r="B38" s="19"/>
      <c r="C38" s="19"/>
      <c r="D38" s="19"/>
      <c r="E38" s="60" t="str">
        <f t="shared" si="2"/>
        <v/>
      </c>
      <c r="F38" s="20"/>
      <c r="G38" s="21"/>
      <c r="H38" s="21"/>
      <c r="I38" s="21"/>
      <c r="J38" s="235"/>
      <c r="K38" s="23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6" x14ac:dyDescent="0.2">
      <c r="A39" s="18"/>
      <c r="B39" s="19"/>
      <c r="C39" s="19"/>
      <c r="D39" s="19"/>
      <c r="E39" s="60" t="str">
        <f t="shared" si="2"/>
        <v/>
      </c>
      <c r="F39" s="20"/>
      <c r="G39" s="21"/>
      <c r="H39" s="21"/>
      <c r="I39" s="21"/>
      <c r="J39" s="235"/>
      <c r="K39" s="23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6" x14ac:dyDescent="0.2">
      <c r="A40" s="18"/>
      <c r="B40" s="19"/>
      <c r="C40" s="19"/>
      <c r="D40" s="19"/>
      <c r="E40" s="60" t="str">
        <f t="shared" si="2"/>
        <v/>
      </c>
      <c r="F40" s="20"/>
      <c r="G40" s="21"/>
      <c r="H40" s="21"/>
      <c r="I40" s="21"/>
      <c r="J40" s="235"/>
      <c r="K40" s="23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6" x14ac:dyDescent="0.2">
      <c r="A41" s="18"/>
      <c r="B41" s="19"/>
      <c r="C41" s="19"/>
      <c r="D41" s="19"/>
      <c r="E41" s="60" t="str">
        <f t="shared" si="2"/>
        <v/>
      </c>
      <c r="F41" s="20"/>
      <c r="G41" s="21"/>
      <c r="H41" s="21"/>
      <c r="I41" s="21"/>
      <c r="J41" s="235"/>
      <c r="K41" s="23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6" x14ac:dyDescent="0.2">
      <c r="A42" s="18"/>
      <c r="B42" s="19"/>
      <c r="C42" s="19"/>
      <c r="D42" s="19"/>
      <c r="E42" s="60" t="str">
        <f t="shared" si="2"/>
        <v/>
      </c>
      <c r="F42" s="20"/>
      <c r="G42" s="21"/>
      <c r="H42" s="21"/>
      <c r="I42" s="21"/>
      <c r="J42" s="235"/>
      <c r="K42" s="23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6" x14ac:dyDescent="0.2">
      <c r="A43" s="18"/>
      <c r="B43" s="19"/>
      <c r="C43" s="19"/>
      <c r="D43" s="19"/>
      <c r="E43" s="60" t="str">
        <f t="shared" si="2"/>
        <v/>
      </c>
      <c r="F43" s="20"/>
      <c r="G43" s="21"/>
      <c r="H43" s="21"/>
      <c r="I43" s="21"/>
      <c r="J43" s="235"/>
      <c r="K43" s="23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6" x14ac:dyDescent="0.2">
      <c r="A44" s="18"/>
      <c r="B44" s="19"/>
      <c r="C44" s="19"/>
      <c r="D44" s="19"/>
      <c r="E44" s="60" t="str">
        <f t="shared" si="2"/>
        <v/>
      </c>
      <c r="F44" s="20"/>
      <c r="G44" s="21"/>
      <c r="H44" s="21"/>
      <c r="I44" s="21"/>
      <c r="J44" s="235"/>
      <c r="K44" s="23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6" x14ac:dyDescent="0.2">
      <c r="A45" s="18"/>
      <c r="B45" s="19"/>
      <c r="C45" s="19"/>
      <c r="D45" s="19"/>
      <c r="E45" s="60" t="str">
        <f t="shared" si="2"/>
        <v/>
      </c>
      <c r="F45" s="20"/>
      <c r="G45" s="21"/>
      <c r="H45" s="21"/>
      <c r="I45" s="21"/>
      <c r="J45" s="235"/>
      <c r="K45" s="23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6" x14ac:dyDescent="0.2">
      <c r="A46" s="18"/>
      <c r="B46" s="19"/>
      <c r="C46" s="19"/>
      <c r="D46" s="19"/>
      <c r="E46" s="60" t="str">
        <f t="shared" si="2"/>
        <v/>
      </c>
      <c r="F46" s="20"/>
      <c r="G46" s="21"/>
      <c r="H46" s="21"/>
      <c r="I46" s="21"/>
      <c r="J46" s="235"/>
      <c r="K46" s="23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6" x14ac:dyDescent="0.2">
      <c r="A47" s="18"/>
      <c r="B47" s="19"/>
      <c r="C47" s="19"/>
      <c r="D47" s="19"/>
      <c r="E47" s="60" t="str">
        <f t="shared" si="2"/>
        <v/>
      </c>
      <c r="F47" s="20"/>
      <c r="G47" s="21"/>
      <c r="H47" s="21"/>
      <c r="I47" s="21"/>
      <c r="J47" s="235"/>
      <c r="K47" s="23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6" x14ac:dyDescent="0.2">
      <c r="A48" s="18"/>
      <c r="B48" s="19"/>
      <c r="C48" s="19"/>
      <c r="D48" s="19"/>
      <c r="E48" s="60" t="str">
        <f t="shared" si="2"/>
        <v/>
      </c>
      <c r="F48" s="20"/>
      <c r="G48" s="21"/>
      <c r="H48" s="21"/>
      <c r="I48" s="21"/>
      <c r="J48" s="235"/>
      <c r="K48" s="23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6" x14ac:dyDescent="0.2">
      <c r="A49" s="18"/>
      <c r="B49" s="19"/>
      <c r="C49" s="19"/>
      <c r="D49" s="19"/>
      <c r="E49" s="60" t="str">
        <f t="shared" si="2"/>
        <v/>
      </c>
      <c r="F49" s="20"/>
      <c r="G49" s="21"/>
      <c r="H49" s="21"/>
      <c r="I49" s="21"/>
      <c r="J49" s="235"/>
      <c r="K49" s="23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6" x14ac:dyDescent="0.2">
      <c r="A50" s="18"/>
      <c r="B50" s="19"/>
      <c r="C50" s="19"/>
      <c r="D50" s="19"/>
      <c r="E50" s="60" t="str">
        <f t="shared" si="2"/>
        <v/>
      </c>
      <c r="F50" s="20"/>
      <c r="G50" s="21"/>
      <c r="H50" s="21"/>
      <c r="I50" s="21"/>
      <c r="J50" s="235"/>
      <c r="K50" s="23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6" x14ac:dyDescent="0.2">
      <c r="A51" s="18"/>
      <c r="B51" s="19"/>
      <c r="C51" s="19"/>
      <c r="D51" s="19"/>
      <c r="E51" s="60" t="str">
        <f t="shared" si="2"/>
        <v/>
      </c>
      <c r="F51" s="20"/>
      <c r="G51" s="21"/>
      <c r="H51" s="21"/>
      <c r="I51" s="21"/>
      <c r="J51" s="235"/>
      <c r="K51" s="23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51" x14ac:dyDescent="0.2">
      <c r="A52" s="56" t="s">
        <v>90</v>
      </c>
      <c r="B52" s="57">
        <f>SUM(B53:B67)</f>
        <v>0</v>
      </c>
      <c r="C52" s="57">
        <f>SUM(C53:C67)</f>
        <v>0</v>
      </c>
      <c r="D52" s="57">
        <f>SUM(D53:D67)</f>
        <v>0</v>
      </c>
      <c r="E52" s="58">
        <f>SUM(E53:E67)</f>
        <v>0</v>
      </c>
      <c r="F52" s="59" t="s">
        <v>164</v>
      </c>
      <c r="G52" s="62" t="s">
        <v>56</v>
      </c>
      <c r="H52" s="55" t="s">
        <v>57</v>
      </c>
      <c r="I52" s="55" t="s">
        <v>58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6" x14ac:dyDescent="0.2">
      <c r="A53" s="18"/>
      <c r="B53" s="19"/>
      <c r="C53" s="19"/>
      <c r="D53" s="19"/>
      <c r="E53" s="60" t="str">
        <f t="shared" ref="E53:E67" si="3">IF(COUNTA(A53:D53,F53:I53)=0,"",SUM(B53:D53))</f>
        <v/>
      </c>
      <c r="F53" s="20"/>
      <c r="G53" s="21"/>
      <c r="H53" s="21"/>
      <c r="I53" s="21"/>
      <c r="J53" s="235"/>
      <c r="K53" s="23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6" x14ac:dyDescent="0.2">
      <c r="A54" s="18"/>
      <c r="B54" s="19"/>
      <c r="C54" s="19"/>
      <c r="D54" s="19"/>
      <c r="E54" s="60" t="str">
        <f t="shared" si="3"/>
        <v/>
      </c>
      <c r="F54" s="20"/>
      <c r="G54" s="21"/>
      <c r="H54" s="21"/>
      <c r="I54" s="21"/>
      <c r="J54" s="235"/>
      <c r="K54" s="23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6" x14ac:dyDescent="0.2">
      <c r="A55" s="18"/>
      <c r="B55" s="19"/>
      <c r="C55" s="19"/>
      <c r="D55" s="19"/>
      <c r="E55" s="60" t="str">
        <f t="shared" si="3"/>
        <v/>
      </c>
      <c r="F55" s="20"/>
      <c r="G55" s="21"/>
      <c r="H55" s="21"/>
      <c r="I55" s="21"/>
      <c r="J55" s="235"/>
      <c r="K55" s="23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6" x14ac:dyDescent="0.2">
      <c r="A56" s="18"/>
      <c r="B56" s="19"/>
      <c r="C56" s="19"/>
      <c r="D56" s="19"/>
      <c r="E56" s="60" t="str">
        <f t="shared" si="3"/>
        <v/>
      </c>
      <c r="F56" s="20"/>
      <c r="G56" s="21"/>
      <c r="H56" s="21"/>
      <c r="I56" s="21"/>
      <c r="J56" s="235"/>
      <c r="K56" s="23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6" x14ac:dyDescent="0.2">
      <c r="A57" s="18"/>
      <c r="B57" s="19"/>
      <c r="C57" s="19"/>
      <c r="D57" s="19"/>
      <c r="E57" s="60" t="str">
        <f t="shared" si="3"/>
        <v/>
      </c>
      <c r="F57" s="20"/>
      <c r="G57" s="21"/>
      <c r="H57" s="21"/>
      <c r="I57" s="21"/>
      <c r="J57" s="235"/>
      <c r="K57" s="23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6" x14ac:dyDescent="0.2">
      <c r="A58" s="18"/>
      <c r="B58" s="19"/>
      <c r="C58" s="19"/>
      <c r="D58" s="19"/>
      <c r="E58" s="60" t="str">
        <f t="shared" si="3"/>
        <v/>
      </c>
      <c r="F58" s="20"/>
      <c r="G58" s="21"/>
      <c r="H58" s="21"/>
      <c r="I58" s="21"/>
      <c r="J58" s="235"/>
      <c r="K58" s="23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6" x14ac:dyDescent="0.2">
      <c r="A59" s="18"/>
      <c r="B59" s="19"/>
      <c r="C59" s="19"/>
      <c r="D59" s="19"/>
      <c r="E59" s="60" t="str">
        <f t="shared" si="3"/>
        <v/>
      </c>
      <c r="F59" s="20"/>
      <c r="G59" s="21"/>
      <c r="H59" s="21"/>
      <c r="I59" s="21"/>
      <c r="J59" s="235"/>
      <c r="K59" s="23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6" x14ac:dyDescent="0.2">
      <c r="A60" s="18"/>
      <c r="B60" s="19"/>
      <c r="C60" s="19"/>
      <c r="D60" s="19"/>
      <c r="E60" s="60" t="str">
        <f t="shared" si="3"/>
        <v/>
      </c>
      <c r="F60" s="20"/>
      <c r="G60" s="21"/>
      <c r="H60" s="21"/>
      <c r="I60" s="21"/>
      <c r="J60" s="235"/>
      <c r="K60" s="23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6" x14ac:dyDescent="0.2">
      <c r="A61" s="18"/>
      <c r="B61" s="19"/>
      <c r="C61" s="19"/>
      <c r="D61" s="19"/>
      <c r="E61" s="60" t="str">
        <f t="shared" si="3"/>
        <v/>
      </c>
      <c r="F61" s="20"/>
      <c r="G61" s="21"/>
      <c r="H61" s="21"/>
      <c r="I61" s="21"/>
      <c r="J61" s="235"/>
      <c r="K61" s="23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6" x14ac:dyDescent="0.2">
      <c r="A62" s="18"/>
      <c r="B62" s="19"/>
      <c r="C62" s="19"/>
      <c r="D62" s="19"/>
      <c r="E62" s="60" t="str">
        <f t="shared" si="3"/>
        <v/>
      </c>
      <c r="F62" s="20"/>
      <c r="G62" s="21"/>
      <c r="H62" s="21"/>
      <c r="I62" s="21"/>
      <c r="J62" s="235"/>
      <c r="K62" s="23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6" x14ac:dyDescent="0.2">
      <c r="A63" s="18"/>
      <c r="B63" s="19"/>
      <c r="C63" s="19"/>
      <c r="D63" s="19"/>
      <c r="E63" s="60" t="str">
        <f t="shared" si="3"/>
        <v/>
      </c>
      <c r="F63" s="20"/>
      <c r="G63" s="21"/>
      <c r="H63" s="21"/>
      <c r="I63" s="21"/>
      <c r="J63" s="235"/>
      <c r="K63" s="23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6" x14ac:dyDescent="0.2">
      <c r="A64" s="18"/>
      <c r="B64" s="19"/>
      <c r="C64" s="19"/>
      <c r="D64" s="19"/>
      <c r="E64" s="60" t="str">
        <f t="shared" si="3"/>
        <v/>
      </c>
      <c r="F64" s="20"/>
      <c r="G64" s="21"/>
      <c r="H64" s="21"/>
      <c r="I64" s="21"/>
      <c r="J64" s="235"/>
      <c r="K64" s="23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6" x14ac:dyDescent="0.2">
      <c r="A65" s="18"/>
      <c r="B65" s="19"/>
      <c r="C65" s="19"/>
      <c r="D65" s="19"/>
      <c r="E65" s="60" t="str">
        <f t="shared" si="3"/>
        <v/>
      </c>
      <c r="F65" s="20"/>
      <c r="G65" s="21"/>
      <c r="H65" s="21"/>
      <c r="I65" s="21"/>
      <c r="J65" s="235"/>
      <c r="K65" s="23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6" x14ac:dyDescent="0.2">
      <c r="A66" s="18"/>
      <c r="B66" s="19"/>
      <c r="C66" s="19"/>
      <c r="D66" s="19"/>
      <c r="E66" s="60" t="str">
        <f t="shared" si="3"/>
        <v/>
      </c>
      <c r="F66" s="20"/>
      <c r="G66" s="21"/>
      <c r="H66" s="21"/>
      <c r="I66" s="21"/>
      <c r="J66" s="235"/>
      <c r="K66" s="23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6" x14ac:dyDescent="0.2">
      <c r="A67" s="18"/>
      <c r="B67" s="19"/>
      <c r="C67" s="19"/>
      <c r="D67" s="19"/>
      <c r="E67" s="60" t="str">
        <f t="shared" si="3"/>
        <v/>
      </c>
      <c r="F67" s="20"/>
      <c r="G67" s="21"/>
      <c r="H67" s="21"/>
      <c r="I67" s="21"/>
      <c r="J67" s="235"/>
      <c r="K67" s="23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7" x14ac:dyDescent="0.2">
      <c r="A68" s="56" t="s">
        <v>17</v>
      </c>
      <c r="B68" s="57">
        <f>SUM(B69:B82)</f>
        <v>0</v>
      </c>
      <c r="C68" s="57">
        <f>SUM(C69:C82)</f>
        <v>0</v>
      </c>
      <c r="D68" s="57">
        <f>SUM(D69:D82)</f>
        <v>0</v>
      </c>
      <c r="E68" s="58">
        <f>SUM(E69:E82)</f>
        <v>0</v>
      </c>
      <c r="F68" s="59" t="s">
        <v>91</v>
      </c>
      <c r="G68" s="55" t="s">
        <v>71</v>
      </c>
      <c r="H68" s="55" t="s">
        <v>51</v>
      </c>
      <c r="I68" s="55" t="s">
        <v>42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6" x14ac:dyDescent="0.2">
      <c r="A69" s="18"/>
      <c r="B69" s="19"/>
      <c r="C69" s="19"/>
      <c r="D69" s="19"/>
      <c r="E69" s="60" t="str">
        <f t="shared" ref="E69:E82" si="4">IF(COUNTA(A69:D69,F69:I69)=0,"",SUM(B69:D69))</f>
        <v/>
      </c>
      <c r="F69" s="20"/>
      <c r="G69" s="21"/>
      <c r="H69" s="21"/>
      <c r="I69" s="21"/>
      <c r="J69" s="235"/>
      <c r="K69" s="23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6" x14ac:dyDescent="0.2">
      <c r="A70" s="18"/>
      <c r="B70" s="19"/>
      <c r="C70" s="19"/>
      <c r="D70" s="19"/>
      <c r="E70" s="60" t="str">
        <f t="shared" si="4"/>
        <v/>
      </c>
      <c r="F70" s="20"/>
      <c r="G70" s="21"/>
      <c r="H70" s="21"/>
      <c r="I70" s="21"/>
      <c r="J70" s="235"/>
      <c r="K70" s="23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6" x14ac:dyDescent="0.2">
      <c r="A71" s="18"/>
      <c r="B71" s="19"/>
      <c r="C71" s="19"/>
      <c r="D71" s="19"/>
      <c r="E71" s="60" t="str">
        <f t="shared" si="4"/>
        <v/>
      </c>
      <c r="F71" s="20"/>
      <c r="G71" s="21"/>
      <c r="H71" s="21"/>
      <c r="I71" s="21"/>
      <c r="J71" s="235"/>
      <c r="K71" s="23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6" x14ac:dyDescent="0.2">
      <c r="A72" s="18"/>
      <c r="B72" s="19"/>
      <c r="C72" s="19"/>
      <c r="D72" s="19"/>
      <c r="E72" s="60" t="str">
        <f t="shared" si="4"/>
        <v/>
      </c>
      <c r="F72" s="20"/>
      <c r="G72" s="21"/>
      <c r="H72" s="21"/>
      <c r="I72" s="21"/>
      <c r="J72" s="235"/>
      <c r="K72" s="23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6" x14ac:dyDescent="0.2">
      <c r="A73" s="18"/>
      <c r="B73" s="19"/>
      <c r="C73" s="19"/>
      <c r="D73" s="19"/>
      <c r="E73" s="60" t="str">
        <f t="shared" si="4"/>
        <v/>
      </c>
      <c r="F73" s="20"/>
      <c r="G73" s="21"/>
      <c r="H73" s="21"/>
      <c r="I73" s="21"/>
      <c r="J73" s="235"/>
      <c r="K73" s="23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6" x14ac:dyDescent="0.2">
      <c r="A74" s="18"/>
      <c r="B74" s="19"/>
      <c r="C74" s="19"/>
      <c r="D74" s="19"/>
      <c r="E74" s="60" t="str">
        <f t="shared" si="4"/>
        <v/>
      </c>
      <c r="F74" s="20"/>
      <c r="G74" s="21"/>
      <c r="H74" s="21"/>
      <c r="I74" s="21"/>
      <c r="J74" s="235"/>
      <c r="K74" s="23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6" x14ac:dyDescent="0.2">
      <c r="A75" s="18"/>
      <c r="B75" s="19"/>
      <c r="C75" s="19"/>
      <c r="D75" s="19"/>
      <c r="E75" s="60" t="str">
        <f t="shared" si="4"/>
        <v/>
      </c>
      <c r="F75" s="20"/>
      <c r="G75" s="21"/>
      <c r="H75" s="21"/>
      <c r="I75" s="21"/>
      <c r="J75" s="235"/>
      <c r="K75" s="23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6" x14ac:dyDescent="0.2">
      <c r="A76" s="18"/>
      <c r="B76" s="19"/>
      <c r="C76" s="19"/>
      <c r="D76" s="19"/>
      <c r="E76" s="60" t="str">
        <f t="shared" si="4"/>
        <v/>
      </c>
      <c r="F76" s="20"/>
      <c r="G76" s="21"/>
      <c r="H76" s="21"/>
      <c r="I76" s="21"/>
      <c r="J76" s="235"/>
      <c r="K76" s="23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6" x14ac:dyDescent="0.2">
      <c r="A77" s="18"/>
      <c r="B77" s="19"/>
      <c r="C77" s="19"/>
      <c r="D77" s="19"/>
      <c r="E77" s="60" t="str">
        <f t="shared" si="4"/>
        <v/>
      </c>
      <c r="F77" s="20"/>
      <c r="G77" s="21"/>
      <c r="H77" s="21"/>
      <c r="I77" s="21"/>
      <c r="J77" s="235"/>
      <c r="K77" s="23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6" x14ac:dyDescent="0.2">
      <c r="A78" s="18"/>
      <c r="B78" s="19"/>
      <c r="C78" s="19"/>
      <c r="D78" s="19"/>
      <c r="E78" s="60" t="str">
        <f t="shared" si="4"/>
        <v/>
      </c>
      <c r="F78" s="20"/>
      <c r="G78" s="21"/>
      <c r="H78" s="21"/>
      <c r="I78" s="21"/>
      <c r="J78" s="235"/>
      <c r="K78" s="23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6" x14ac:dyDescent="0.2">
      <c r="A79" s="18"/>
      <c r="B79" s="19"/>
      <c r="C79" s="19"/>
      <c r="D79" s="19"/>
      <c r="E79" s="60" t="str">
        <f t="shared" si="4"/>
        <v/>
      </c>
      <c r="F79" s="20"/>
      <c r="G79" s="21"/>
      <c r="H79" s="21"/>
      <c r="I79" s="21"/>
      <c r="J79" s="235"/>
      <c r="K79" s="23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6" x14ac:dyDescent="0.2">
      <c r="A80" s="18"/>
      <c r="B80" s="19"/>
      <c r="C80" s="19"/>
      <c r="D80" s="19"/>
      <c r="E80" s="60" t="str">
        <f t="shared" si="4"/>
        <v/>
      </c>
      <c r="F80" s="20"/>
      <c r="G80" s="21"/>
      <c r="H80" s="21"/>
      <c r="I80" s="21"/>
      <c r="J80" s="235"/>
      <c r="K80" s="23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6" x14ac:dyDescent="0.2">
      <c r="A81" s="18"/>
      <c r="B81" s="19"/>
      <c r="C81" s="19"/>
      <c r="D81" s="19"/>
      <c r="E81" s="60" t="str">
        <f t="shared" si="4"/>
        <v/>
      </c>
      <c r="F81" s="20"/>
      <c r="G81" s="21"/>
      <c r="H81" s="21"/>
      <c r="I81" s="21"/>
      <c r="J81" s="235"/>
      <c r="K81" s="23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6" x14ac:dyDescent="0.2">
      <c r="A82" s="18"/>
      <c r="B82" s="19"/>
      <c r="C82" s="19"/>
      <c r="D82" s="19"/>
      <c r="E82" s="60" t="str">
        <f t="shared" si="4"/>
        <v/>
      </c>
      <c r="F82" s="20"/>
      <c r="G82" s="21"/>
      <c r="H82" s="21"/>
      <c r="I82" s="21"/>
      <c r="J82" s="235"/>
      <c r="K82" s="23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7" x14ac:dyDescent="0.2">
      <c r="A83" s="56" t="s">
        <v>18</v>
      </c>
      <c r="B83" s="57">
        <f>SUM(B84:B110)</f>
        <v>0</v>
      </c>
      <c r="C83" s="57">
        <f t="shared" ref="C83:D83" si="5">SUM(C84:C110)</f>
        <v>0</v>
      </c>
      <c r="D83" s="57">
        <f t="shared" si="5"/>
        <v>0</v>
      </c>
      <c r="E83" s="58">
        <f>SUM(E84:E98)</f>
        <v>0</v>
      </c>
      <c r="F83" s="59" t="s">
        <v>48</v>
      </c>
      <c r="G83" s="55" t="s">
        <v>71</v>
      </c>
      <c r="H83" s="55" t="s">
        <v>51</v>
      </c>
      <c r="I83" s="55" t="s">
        <v>42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6" x14ac:dyDescent="0.2">
      <c r="A84" s="18"/>
      <c r="B84" s="19"/>
      <c r="C84" s="19"/>
      <c r="D84" s="19"/>
      <c r="E84" s="60" t="str">
        <f t="shared" ref="E84:E110" si="6">IF(COUNTA(A84:D84,F84:I84)=0,"",SUM(B84:D84))</f>
        <v/>
      </c>
      <c r="F84" s="20"/>
      <c r="G84" s="21"/>
      <c r="H84" s="21"/>
      <c r="I84" s="21"/>
      <c r="J84" s="235"/>
      <c r="K84" s="23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6" x14ac:dyDescent="0.2">
      <c r="A85" s="18"/>
      <c r="B85" s="19"/>
      <c r="C85" s="19"/>
      <c r="D85" s="19"/>
      <c r="E85" s="60" t="str">
        <f t="shared" si="6"/>
        <v/>
      </c>
      <c r="F85" s="20"/>
      <c r="G85" s="21"/>
      <c r="H85" s="21"/>
      <c r="I85" s="21"/>
      <c r="J85" s="235"/>
      <c r="K85" s="23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6" x14ac:dyDescent="0.2">
      <c r="A86" s="18"/>
      <c r="B86" s="19"/>
      <c r="C86" s="19"/>
      <c r="D86" s="19"/>
      <c r="E86" s="60" t="str">
        <f t="shared" si="6"/>
        <v/>
      </c>
      <c r="F86" s="20"/>
      <c r="G86" s="21"/>
      <c r="H86" s="21"/>
      <c r="I86" s="21"/>
      <c r="J86" s="235"/>
      <c r="K86" s="23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6" x14ac:dyDescent="0.2">
      <c r="A87" s="18"/>
      <c r="B87" s="19"/>
      <c r="C87" s="19"/>
      <c r="D87" s="19"/>
      <c r="E87" s="60" t="str">
        <f t="shared" si="6"/>
        <v/>
      </c>
      <c r="F87" s="20"/>
      <c r="G87" s="21"/>
      <c r="H87" s="21"/>
      <c r="I87" s="21"/>
      <c r="J87" s="235"/>
      <c r="K87" s="23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6" x14ac:dyDescent="0.2">
      <c r="A88" s="18"/>
      <c r="B88" s="19"/>
      <c r="C88" s="19"/>
      <c r="D88" s="19"/>
      <c r="E88" s="60" t="str">
        <f t="shared" si="6"/>
        <v/>
      </c>
      <c r="F88" s="20"/>
      <c r="G88" s="21"/>
      <c r="H88" s="21"/>
      <c r="I88" s="21"/>
      <c r="J88" s="235"/>
      <c r="K88" s="23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6" x14ac:dyDescent="0.2">
      <c r="A89" s="18"/>
      <c r="B89" s="19"/>
      <c r="C89" s="19"/>
      <c r="D89" s="19"/>
      <c r="E89" s="60" t="str">
        <f t="shared" si="6"/>
        <v/>
      </c>
      <c r="F89" s="20"/>
      <c r="G89" s="21"/>
      <c r="H89" s="21"/>
      <c r="I89" s="21"/>
      <c r="J89" s="235"/>
      <c r="K89" s="23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6" x14ac:dyDescent="0.2">
      <c r="A90" s="18"/>
      <c r="B90" s="19"/>
      <c r="C90" s="19"/>
      <c r="D90" s="19"/>
      <c r="E90" s="60" t="str">
        <f t="shared" si="6"/>
        <v/>
      </c>
      <c r="F90" s="20"/>
      <c r="G90" s="21"/>
      <c r="H90" s="21"/>
      <c r="I90" s="21"/>
      <c r="J90" s="235"/>
      <c r="K90" s="23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6" x14ac:dyDescent="0.2">
      <c r="A91" s="18"/>
      <c r="B91" s="19"/>
      <c r="C91" s="19"/>
      <c r="D91" s="19"/>
      <c r="E91" s="60" t="str">
        <f t="shared" si="6"/>
        <v/>
      </c>
      <c r="F91" s="20"/>
      <c r="G91" s="21"/>
      <c r="H91" s="21"/>
      <c r="I91" s="21"/>
      <c r="J91" s="235"/>
      <c r="K91" s="23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6" x14ac:dyDescent="0.2">
      <c r="A92" s="18"/>
      <c r="B92" s="19"/>
      <c r="C92" s="19"/>
      <c r="D92" s="19"/>
      <c r="E92" s="60" t="str">
        <f t="shared" si="6"/>
        <v/>
      </c>
      <c r="F92" s="20"/>
      <c r="G92" s="21"/>
      <c r="H92" s="21"/>
      <c r="I92" s="21"/>
      <c r="J92" s="235"/>
      <c r="K92" s="23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6" x14ac:dyDescent="0.2">
      <c r="A93" s="18"/>
      <c r="B93" s="19"/>
      <c r="C93" s="19"/>
      <c r="D93" s="19"/>
      <c r="E93" s="60" t="str">
        <f t="shared" si="6"/>
        <v/>
      </c>
      <c r="F93" s="20"/>
      <c r="G93" s="21"/>
      <c r="H93" s="21"/>
      <c r="I93" s="21"/>
      <c r="J93" s="235"/>
      <c r="K93" s="23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6" x14ac:dyDescent="0.2">
      <c r="A94" s="18"/>
      <c r="B94" s="19"/>
      <c r="C94" s="19"/>
      <c r="D94" s="19"/>
      <c r="E94" s="60" t="str">
        <f t="shared" si="6"/>
        <v/>
      </c>
      <c r="F94" s="20"/>
      <c r="G94" s="21"/>
      <c r="H94" s="21"/>
      <c r="I94" s="21"/>
      <c r="J94" s="235"/>
      <c r="K94" s="23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6" x14ac:dyDescent="0.2">
      <c r="A95" s="18"/>
      <c r="B95" s="19"/>
      <c r="C95" s="19"/>
      <c r="D95" s="19"/>
      <c r="E95" s="60" t="str">
        <f t="shared" si="6"/>
        <v/>
      </c>
      <c r="F95" s="20"/>
      <c r="G95" s="21"/>
      <c r="H95" s="21"/>
      <c r="I95" s="21"/>
      <c r="J95" s="235"/>
      <c r="K95" s="23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6" x14ac:dyDescent="0.2">
      <c r="A96" s="18"/>
      <c r="B96" s="19"/>
      <c r="C96" s="19"/>
      <c r="D96" s="19"/>
      <c r="E96" s="60" t="str">
        <f t="shared" si="6"/>
        <v/>
      </c>
      <c r="F96" s="20"/>
      <c r="G96" s="21"/>
      <c r="H96" s="21"/>
      <c r="I96" s="21"/>
      <c r="J96" s="235"/>
      <c r="K96" s="23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30" ht="16" x14ac:dyDescent="0.2">
      <c r="A97" s="18"/>
      <c r="B97" s="19"/>
      <c r="C97" s="19"/>
      <c r="D97" s="19"/>
      <c r="E97" s="60" t="str">
        <f t="shared" si="6"/>
        <v/>
      </c>
      <c r="F97" s="20"/>
      <c r="G97" s="21"/>
      <c r="H97" s="21"/>
      <c r="I97" s="21"/>
      <c r="J97" s="235"/>
      <c r="K97" s="23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30" ht="16" x14ac:dyDescent="0.2">
      <c r="A98" s="18"/>
      <c r="B98" s="19"/>
      <c r="C98" s="19"/>
      <c r="D98" s="19"/>
      <c r="E98" s="60" t="str">
        <f t="shared" si="6"/>
        <v/>
      </c>
      <c r="F98" s="20"/>
      <c r="G98" s="21"/>
      <c r="H98" s="21"/>
      <c r="I98" s="21"/>
      <c r="J98" s="235"/>
      <c r="K98" s="23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30" ht="16" x14ac:dyDescent="0.2">
      <c r="A99" s="18"/>
      <c r="B99" s="19"/>
      <c r="C99" s="19"/>
      <c r="D99" s="19"/>
      <c r="E99" s="60" t="str">
        <f t="shared" si="6"/>
        <v/>
      </c>
      <c r="F99" s="20"/>
      <c r="G99" s="21"/>
      <c r="H99" s="21"/>
      <c r="I99" s="21"/>
      <c r="J99" s="235"/>
      <c r="K99" s="235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30" ht="16" x14ac:dyDescent="0.2">
      <c r="A100" s="18"/>
      <c r="B100" s="19"/>
      <c r="C100" s="19"/>
      <c r="D100" s="19"/>
      <c r="E100" s="60" t="str">
        <f t="shared" si="6"/>
        <v/>
      </c>
      <c r="F100" s="20"/>
      <c r="G100" s="21"/>
      <c r="H100" s="21"/>
      <c r="I100" s="21"/>
      <c r="J100" s="235"/>
      <c r="K100" s="23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30" ht="16" x14ac:dyDescent="0.2">
      <c r="A101" s="18"/>
      <c r="B101" s="19"/>
      <c r="C101" s="19"/>
      <c r="D101" s="19"/>
      <c r="E101" s="60" t="str">
        <f t="shared" si="6"/>
        <v/>
      </c>
      <c r="F101" s="20"/>
      <c r="G101" s="21"/>
      <c r="H101" s="21"/>
      <c r="I101" s="21"/>
      <c r="J101" s="235"/>
      <c r="K101" s="23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30" ht="16" x14ac:dyDescent="0.2">
      <c r="A102" s="18"/>
      <c r="B102" s="19"/>
      <c r="C102" s="19"/>
      <c r="D102" s="19"/>
      <c r="E102" s="60" t="str">
        <f t="shared" si="6"/>
        <v/>
      </c>
      <c r="F102" s="20"/>
      <c r="G102" s="21"/>
      <c r="H102" s="21"/>
      <c r="I102" s="21"/>
      <c r="J102" s="235"/>
      <c r="K102" s="23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30" ht="16" x14ac:dyDescent="0.2">
      <c r="A103" s="18"/>
      <c r="B103" s="19"/>
      <c r="C103" s="19"/>
      <c r="D103" s="19"/>
      <c r="E103" s="60" t="str">
        <f t="shared" si="6"/>
        <v/>
      </c>
      <c r="F103" s="20"/>
      <c r="G103" s="21"/>
      <c r="H103" s="21"/>
      <c r="I103" s="21"/>
      <c r="J103" s="235"/>
      <c r="K103" s="23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30" ht="16" x14ac:dyDescent="0.2">
      <c r="A104" s="18"/>
      <c r="B104" s="19"/>
      <c r="C104" s="19"/>
      <c r="D104" s="19"/>
      <c r="E104" s="60" t="str">
        <f t="shared" si="6"/>
        <v/>
      </c>
      <c r="F104" s="20"/>
      <c r="G104" s="21"/>
      <c r="H104" s="21"/>
      <c r="I104" s="21"/>
      <c r="J104" s="235"/>
      <c r="K104" s="23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30" ht="16" x14ac:dyDescent="0.2">
      <c r="A105" s="18"/>
      <c r="B105" s="19"/>
      <c r="C105" s="19"/>
      <c r="D105" s="19"/>
      <c r="E105" s="60" t="str">
        <f t="shared" si="6"/>
        <v/>
      </c>
      <c r="F105" s="20"/>
      <c r="G105" s="21"/>
      <c r="H105" s="21"/>
      <c r="I105" s="21"/>
      <c r="J105" s="235"/>
      <c r="K105" s="23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30" ht="16" x14ac:dyDescent="0.2">
      <c r="A106" s="18"/>
      <c r="B106" s="19"/>
      <c r="C106" s="19"/>
      <c r="D106" s="19"/>
      <c r="E106" s="60" t="str">
        <f t="shared" si="6"/>
        <v/>
      </c>
      <c r="F106" s="20"/>
      <c r="G106" s="21"/>
      <c r="H106" s="21"/>
      <c r="I106" s="21"/>
      <c r="J106" s="235"/>
      <c r="K106" s="23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30" ht="16" x14ac:dyDescent="0.2">
      <c r="A107" s="18"/>
      <c r="B107" s="19"/>
      <c r="C107" s="19"/>
      <c r="D107" s="19"/>
      <c r="E107" s="60" t="str">
        <f t="shared" si="6"/>
        <v/>
      </c>
      <c r="F107" s="20"/>
      <c r="G107" s="21"/>
      <c r="H107" s="21"/>
      <c r="I107" s="21"/>
      <c r="J107" s="235"/>
      <c r="K107" s="23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30" ht="16" x14ac:dyDescent="0.2">
      <c r="A108" s="18"/>
      <c r="B108" s="19"/>
      <c r="C108" s="19"/>
      <c r="D108" s="19"/>
      <c r="E108" s="60" t="str">
        <f t="shared" si="6"/>
        <v/>
      </c>
      <c r="F108" s="20"/>
      <c r="G108" s="21"/>
      <c r="H108" s="21"/>
      <c r="I108" s="21"/>
      <c r="J108" s="235"/>
      <c r="K108" s="23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30" ht="16" x14ac:dyDescent="0.2">
      <c r="A109" s="18"/>
      <c r="B109" s="19"/>
      <c r="C109" s="19"/>
      <c r="D109" s="19"/>
      <c r="E109" s="60" t="str">
        <f t="shared" si="6"/>
        <v/>
      </c>
      <c r="F109" s="20"/>
      <c r="G109" s="21"/>
      <c r="H109" s="21"/>
      <c r="I109" s="21"/>
      <c r="J109" s="235"/>
      <c r="K109" s="23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30" ht="16" x14ac:dyDescent="0.2">
      <c r="A110" s="18"/>
      <c r="B110" s="19"/>
      <c r="C110" s="19"/>
      <c r="D110" s="19"/>
      <c r="E110" s="60" t="str">
        <f t="shared" si="6"/>
        <v/>
      </c>
      <c r="F110" s="20"/>
      <c r="G110" s="21"/>
      <c r="H110" s="21"/>
      <c r="I110" s="21"/>
      <c r="J110" s="235"/>
      <c r="K110" s="23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30" ht="17" x14ac:dyDescent="0.2">
      <c r="A111" s="63" t="s">
        <v>114</v>
      </c>
      <c r="B111" s="64">
        <f>SUM(B4,B20,B36,B52,B68,B83)</f>
        <v>0</v>
      </c>
      <c r="C111" s="64">
        <f>SUM(C4,C20,C36,C52,C68,C83)</f>
        <v>0</v>
      </c>
      <c r="D111" s="64">
        <f>SUM(D4,D20,D36,D52,D68,D83)</f>
        <v>0</v>
      </c>
      <c r="E111" s="64">
        <f>SUM(B111:D111)</f>
        <v>0</v>
      </c>
      <c r="F111" s="6"/>
      <c r="G111" s="14"/>
      <c r="H111" s="14"/>
      <c r="I111" s="1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30" ht="16" x14ac:dyDescent="0.2">
      <c r="K112" s="6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6" x14ac:dyDescent="0.2">
      <c r="K113" s="6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48" x14ac:dyDescent="0.2">
      <c r="A114" s="52"/>
      <c r="B114" s="53" t="s">
        <v>10</v>
      </c>
      <c r="C114" s="53" t="s">
        <v>22</v>
      </c>
      <c r="D114" s="53" t="s">
        <v>23</v>
      </c>
      <c r="E114" s="53" t="s">
        <v>24</v>
      </c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30" ht="16" x14ac:dyDescent="0.2">
      <c r="A115" s="65" t="s">
        <v>31</v>
      </c>
      <c r="B115" s="66">
        <f>SUM(B4,B20,B36,B52,B68,B83)</f>
        <v>0</v>
      </c>
      <c r="C115" s="66">
        <f>SUM(C4,C20,C36,C52,C68,C83)</f>
        <v>0</v>
      </c>
      <c r="D115" s="66">
        <f>SUM(D4,D20,D36,D52,D68,D83)</f>
        <v>0</v>
      </c>
      <c r="E115" s="58">
        <f>SUM(B115:D115)</f>
        <v>0</v>
      </c>
      <c r="F115" s="1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30" ht="16" x14ac:dyDescent="0.2">
      <c r="A116" s="65" t="s">
        <v>92</v>
      </c>
      <c r="B116" s="22"/>
      <c r="C116" s="22">
        <v>0</v>
      </c>
      <c r="D116" s="22">
        <v>0</v>
      </c>
      <c r="E116" s="67">
        <f>SUM(B116:D116)</f>
        <v>0</v>
      </c>
      <c r="F116" s="6"/>
      <c r="G116" s="1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30" ht="17" x14ac:dyDescent="0.2">
      <c r="A117" s="65" t="s">
        <v>32</v>
      </c>
      <c r="B117" s="68">
        <f>B115+B116</f>
        <v>0</v>
      </c>
      <c r="C117" s="58">
        <f>C115+C116</f>
        <v>0</v>
      </c>
      <c r="D117" s="58">
        <f>D115+D116</f>
        <v>0</v>
      </c>
      <c r="E117" s="69">
        <f>SUM(B117:D117)</f>
        <v>0</v>
      </c>
      <c r="F117" s="6" t="str">
        <f>IF(B117+E125&lt;&gt;E117,"Error: total budget does not equal total ENOUGH funding + total Non-ENOUGH revenue","")</f>
        <v/>
      </c>
      <c r="G117" s="1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30" ht="16" x14ac:dyDescent="0.2">
      <c r="F118" s="6"/>
      <c r="G118" s="1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30" ht="16" x14ac:dyDescent="0.2">
      <c r="A119" s="65" t="s">
        <v>33</v>
      </c>
      <c r="B119" s="237"/>
      <c r="C119" s="70"/>
      <c r="D119" s="70"/>
      <c r="E119" s="70"/>
      <c r="F119" s="6"/>
      <c r="G119" s="1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30" ht="16" x14ac:dyDescent="0.2">
      <c r="A120" s="19"/>
      <c r="B120" s="238"/>
      <c r="C120" s="23"/>
      <c r="D120" s="23"/>
      <c r="E120" s="58">
        <f>SUM(B120:D120)</f>
        <v>0</v>
      </c>
      <c r="F120" s="7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30" ht="16" x14ac:dyDescent="0.2">
      <c r="A121" s="19"/>
      <c r="B121" s="238"/>
      <c r="C121" s="23"/>
      <c r="D121" s="23"/>
      <c r="E121" s="58">
        <f t="shared" ref="E121:E124" si="7">SUM(B121:D121)</f>
        <v>0</v>
      </c>
      <c r="F121" s="7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30" ht="16" x14ac:dyDescent="0.2">
      <c r="A122" s="19"/>
      <c r="B122" s="238"/>
      <c r="C122" s="23"/>
      <c r="D122" s="23"/>
      <c r="E122" s="58">
        <f t="shared" si="7"/>
        <v>0</v>
      </c>
      <c r="F122" s="7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30" ht="16" x14ac:dyDescent="0.2">
      <c r="A123" s="19"/>
      <c r="B123" s="238"/>
      <c r="C123" s="23"/>
      <c r="D123" s="23"/>
      <c r="E123" s="58">
        <f t="shared" si="7"/>
        <v>0</v>
      </c>
      <c r="F123" s="7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30" ht="16" x14ac:dyDescent="0.2">
      <c r="A124" s="19"/>
      <c r="B124" s="238"/>
      <c r="C124" s="23"/>
      <c r="D124" s="23"/>
      <c r="E124" s="58">
        <f t="shared" si="7"/>
        <v>0</v>
      </c>
      <c r="F124" s="7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30" ht="17" x14ac:dyDescent="0.2">
      <c r="A125" s="89" t="s">
        <v>34</v>
      </c>
      <c r="B125" s="237"/>
      <c r="C125" s="70">
        <f>SUM(C120:C124)</f>
        <v>0</v>
      </c>
      <c r="D125" s="70">
        <f>SUM(D120:D124)</f>
        <v>0</v>
      </c>
      <c r="E125" s="68">
        <f>SUM(E120:E124)</f>
        <v>0</v>
      </c>
      <c r="F125" s="7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30" ht="16" x14ac:dyDescent="0.2">
      <c r="A126" s="73"/>
      <c r="B126" s="73"/>
      <c r="C126" s="74"/>
      <c r="D126" s="74"/>
      <c r="E126" s="74"/>
      <c r="F126" s="7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30" ht="16" x14ac:dyDescent="0.2">
      <c r="A127" s="201"/>
      <c r="B127" s="202"/>
      <c r="C127" s="203"/>
      <c r="D127" s="203"/>
      <c r="E127" s="203"/>
      <c r="F127" s="20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30" ht="16" x14ac:dyDescent="0.2">
      <c r="A128" s="76" t="s">
        <v>75</v>
      </c>
      <c r="B128" s="77"/>
      <c r="C128" s="78"/>
      <c r="D128" s="77"/>
      <c r="E128" s="77"/>
      <c r="F128" s="44"/>
      <c r="G128" s="14"/>
      <c r="H128" s="4"/>
      <c r="I128" s="4"/>
      <c r="J128" s="14"/>
      <c r="K128" s="4"/>
      <c r="L128" s="4"/>
      <c r="M128" s="4"/>
      <c r="N128" s="4"/>
      <c r="O128" s="4"/>
      <c r="P128" s="4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</row>
    <row r="129" spans="1:32" ht="48" x14ac:dyDescent="0.2">
      <c r="A129" s="204" t="s">
        <v>76</v>
      </c>
      <c r="B129" s="79"/>
      <c r="C129" s="80"/>
      <c r="D129" s="79"/>
      <c r="E129" s="79"/>
      <c r="F129" s="79"/>
      <c r="G129" s="79"/>
      <c r="H129" s="79"/>
      <c r="I129" s="79"/>
      <c r="J129" s="79"/>
      <c r="M129" s="4"/>
      <c r="N129" s="4"/>
      <c r="O129" s="4"/>
      <c r="P129" s="4"/>
      <c r="Q129" s="4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F129" s="4"/>
    </row>
    <row r="130" spans="1:32" ht="48" x14ac:dyDescent="0.2">
      <c r="A130" s="204" t="s">
        <v>77</v>
      </c>
      <c r="B130" s="79"/>
      <c r="C130" s="80"/>
      <c r="D130" s="79"/>
      <c r="E130" s="79"/>
      <c r="F130" s="79"/>
      <c r="G130" s="79"/>
      <c r="H130" s="79"/>
      <c r="I130" s="79"/>
      <c r="J130" s="79"/>
      <c r="M130" s="4"/>
      <c r="N130" s="4"/>
      <c r="O130" s="4"/>
      <c r="P130" s="4"/>
      <c r="Q130" s="4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F130" s="4"/>
    </row>
    <row r="131" spans="1:32" ht="32" x14ac:dyDescent="0.2">
      <c r="A131" s="81" t="s">
        <v>78</v>
      </c>
      <c r="B131" s="82" t="s">
        <v>79</v>
      </c>
      <c r="C131" s="81" t="s">
        <v>80</v>
      </c>
      <c r="D131" s="82" t="s">
        <v>81</v>
      </c>
      <c r="E131" s="83" t="s">
        <v>82</v>
      </c>
      <c r="F131" s="83" t="s">
        <v>83</v>
      </c>
      <c r="G131" s="83" t="s">
        <v>84</v>
      </c>
      <c r="H131" s="84" t="s">
        <v>85</v>
      </c>
      <c r="I131" s="85" t="s">
        <v>159</v>
      </c>
      <c r="J131" s="84" t="s">
        <v>160</v>
      </c>
      <c r="L131" s="44"/>
      <c r="M131" s="4"/>
      <c r="N131" s="4"/>
      <c r="O131" s="4"/>
      <c r="P131" s="4"/>
      <c r="Q131" s="4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F131" s="4"/>
    </row>
    <row r="132" spans="1:32" ht="16" x14ac:dyDescent="0.2">
      <c r="A132" s="86">
        <v>1</v>
      </c>
      <c r="B132" s="40"/>
      <c r="C132" s="18"/>
      <c r="D132" s="87" t="str">
        <f t="shared" ref="D132:D140" si="8">IF(C132="","",SUMIF($A$5:$A$110,C132,$E$5:$E$110))</f>
        <v/>
      </c>
      <c r="E132" s="42"/>
      <c r="F132" s="88" t="str">
        <f t="shared" ref="F132:F140" si="9">IF(OR(D132="",E132=""),"",E132-D132)</f>
        <v/>
      </c>
      <c r="G132" s="31"/>
      <c r="H132" s="28"/>
      <c r="I132" s="28"/>
      <c r="J132" s="28"/>
      <c r="M132" s="4"/>
      <c r="N132" s="4"/>
      <c r="O132" s="4"/>
      <c r="P132" s="4"/>
      <c r="Q132" s="14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F132" s="4"/>
    </row>
    <row r="133" spans="1:32" ht="16" x14ac:dyDescent="0.2">
      <c r="A133" s="86">
        <v>2</v>
      </c>
      <c r="B133" s="40"/>
      <c r="C133" s="18"/>
      <c r="D133" s="87" t="str">
        <f t="shared" si="8"/>
        <v/>
      </c>
      <c r="E133" s="42"/>
      <c r="F133" s="88" t="str">
        <f t="shared" si="9"/>
        <v/>
      </c>
      <c r="G133" s="31"/>
      <c r="H133" s="28"/>
      <c r="I133" s="28"/>
      <c r="J133" s="28"/>
      <c r="M133" s="4"/>
      <c r="N133" s="4"/>
      <c r="O133" s="4"/>
      <c r="P133" s="4"/>
      <c r="Q133" s="14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F133" s="4"/>
    </row>
    <row r="134" spans="1:32" ht="16" x14ac:dyDescent="0.2">
      <c r="A134" s="86">
        <v>3</v>
      </c>
      <c r="B134" s="40"/>
      <c r="C134" s="40"/>
      <c r="D134" s="87" t="str">
        <f t="shared" si="8"/>
        <v/>
      </c>
      <c r="E134" s="42"/>
      <c r="F134" s="88" t="str">
        <f t="shared" si="9"/>
        <v/>
      </c>
      <c r="G134" s="31"/>
      <c r="H134" s="28"/>
      <c r="I134" s="28"/>
      <c r="J134" s="28"/>
      <c r="M134" s="4"/>
      <c r="N134" s="4"/>
      <c r="O134" s="4"/>
      <c r="P134" s="4"/>
      <c r="Q134" s="14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F134" s="4"/>
    </row>
    <row r="135" spans="1:32" ht="16" x14ac:dyDescent="0.2">
      <c r="A135" s="86">
        <v>4</v>
      </c>
      <c r="B135" s="40"/>
      <c r="C135" s="40"/>
      <c r="D135" s="87" t="str">
        <f t="shared" si="8"/>
        <v/>
      </c>
      <c r="E135" s="42"/>
      <c r="F135" s="88" t="str">
        <f t="shared" si="9"/>
        <v/>
      </c>
      <c r="G135" s="31"/>
      <c r="H135" s="28"/>
      <c r="I135" s="28"/>
      <c r="J135" s="28"/>
      <c r="M135" s="4"/>
      <c r="N135" s="4"/>
      <c r="O135" s="4"/>
      <c r="P135" s="4"/>
      <c r="Q135" s="14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F135" s="4"/>
    </row>
    <row r="136" spans="1:32" ht="16" x14ac:dyDescent="0.2">
      <c r="A136" s="86">
        <v>5</v>
      </c>
      <c r="B136" s="40"/>
      <c r="C136" s="40"/>
      <c r="D136" s="87" t="str">
        <f t="shared" si="8"/>
        <v/>
      </c>
      <c r="E136" s="42"/>
      <c r="F136" s="88" t="str">
        <f t="shared" si="9"/>
        <v/>
      </c>
      <c r="G136" s="31"/>
      <c r="H136" s="28"/>
      <c r="I136" s="28"/>
      <c r="J136" s="28"/>
      <c r="M136" s="4"/>
      <c r="N136" s="4"/>
      <c r="O136" s="4"/>
      <c r="P136" s="4"/>
      <c r="Q136" s="14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F136" s="4"/>
    </row>
    <row r="137" spans="1:32" ht="16" x14ac:dyDescent="0.2">
      <c r="A137" s="86">
        <v>6</v>
      </c>
      <c r="B137" s="40"/>
      <c r="C137" s="40"/>
      <c r="D137" s="87" t="str">
        <f t="shared" si="8"/>
        <v/>
      </c>
      <c r="E137" s="42"/>
      <c r="F137" s="88" t="str">
        <f t="shared" si="9"/>
        <v/>
      </c>
      <c r="G137" s="31"/>
      <c r="H137" s="28"/>
      <c r="I137" s="28"/>
      <c r="J137" s="28"/>
      <c r="M137" s="4"/>
      <c r="N137" s="4"/>
      <c r="O137" s="4"/>
      <c r="P137" s="4"/>
      <c r="Q137" s="14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F137" s="4"/>
    </row>
    <row r="138" spans="1:32" ht="16" x14ac:dyDescent="0.2">
      <c r="A138" s="86">
        <v>7</v>
      </c>
      <c r="B138" s="40"/>
      <c r="C138" s="40"/>
      <c r="D138" s="87" t="str">
        <f t="shared" si="8"/>
        <v/>
      </c>
      <c r="E138" s="42"/>
      <c r="F138" s="88" t="str">
        <f t="shared" si="9"/>
        <v/>
      </c>
      <c r="G138" s="31"/>
      <c r="H138" s="28"/>
      <c r="I138" s="28"/>
      <c r="J138" s="28"/>
      <c r="M138" s="4"/>
      <c r="N138" s="4"/>
      <c r="O138" s="4"/>
      <c r="P138" s="4"/>
      <c r="Q138" s="14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F138" s="4"/>
    </row>
    <row r="139" spans="1:32" ht="16" x14ac:dyDescent="0.2">
      <c r="A139" s="86">
        <v>8</v>
      </c>
      <c r="B139" s="40"/>
      <c r="C139" s="40"/>
      <c r="D139" s="87" t="str">
        <f t="shared" si="8"/>
        <v/>
      </c>
      <c r="E139" s="42"/>
      <c r="F139" s="88" t="str">
        <f t="shared" si="9"/>
        <v/>
      </c>
      <c r="G139" s="31"/>
      <c r="H139" s="28"/>
      <c r="I139" s="28"/>
      <c r="J139" s="28"/>
      <c r="O139" s="14"/>
      <c r="P139" s="14"/>
      <c r="Q139" s="14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F139" s="4"/>
    </row>
    <row r="140" spans="1:32" ht="16" x14ac:dyDescent="0.2">
      <c r="A140" s="86">
        <v>8</v>
      </c>
      <c r="B140" s="40"/>
      <c r="C140" s="40"/>
      <c r="D140" s="87" t="str">
        <f t="shared" si="8"/>
        <v/>
      </c>
      <c r="E140" s="42"/>
      <c r="F140" s="88" t="str">
        <f t="shared" si="9"/>
        <v/>
      </c>
      <c r="G140" s="31"/>
      <c r="H140" s="28"/>
      <c r="I140" s="28"/>
      <c r="J140" s="28"/>
      <c r="O140" s="14"/>
      <c r="P140" s="14"/>
      <c r="Q140" s="14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F140" s="4"/>
    </row>
    <row r="141" spans="1:32" ht="17.25" customHeight="1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</row>
    <row r="142" spans="1:32" ht="16.5" customHeight="1" x14ac:dyDescent="0.2">
      <c r="J142" s="14"/>
      <c r="K142"/>
      <c r="M142"/>
      <c r="N142"/>
      <c r="O142" s="14"/>
      <c r="P142" s="14"/>
      <c r="Q142" s="14"/>
    </row>
    <row r="143" spans="1:32" ht="16.5" customHeight="1" x14ac:dyDescent="0.2">
      <c r="K143" s="6"/>
      <c r="M143"/>
      <c r="N143"/>
      <c r="O143" s="14"/>
      <c r="P143" s="14"/>
      <c r="Q143" s="14"/>
    </row>
    <row r="144" spans="1:32" ht="15.75" customHeight="1" x14ac:dyDescent="0.2">
      <c r="A144"/>
      <c r="B144"/>
      <c r="C144"/>
      <c r="D144"/>
      <c r="E144"/>
      <c r="F144"/>
      <c r="G144"/>
      <c r="H144"/>
      <c r="I144"/>
      <c r="J144"/>
      <c r="K144" s="6"/>
      <c r="L144"/>
      <c r="M144"/>
      <c r="N144"/>
    </row>
    <row r="145" spans="6:10" ht="15.75" customHeight="1" x14ac:dyDescent="0.2">
      <c r="F145"/>
      <c r="G145"/>
      <c r="H145"/>
      <c r="I145"/>
      <c r="J145"/>
    </row>
    <row r="146" spans="6:10" ht="15.75" customHeight="1" x14ac:dyDescent="0.2"/>
    <row r="147" spans="6:10" ht="15.75" customHeight="1" x14ac:dyDescent="0.2"/>
    <row r="148" spans="6:10" ht="15.75" customHeight="1" x14ac:dyDescent="0.2"/>
    <row r="149" spans="6:10" ht="15.75" customHeight="1" x14ac:dyDescent="0.2"/>
    <row r="150" spans="6:10" ht="15.75" customHeight="1" x14ac:dyDescent="0.2"/>
    <row r="151" spans="6:10" ht="15.75" customHeight="1" x14ac:dyDescent="0.2"/>
    <row r="152" spans="6:10" ht="15.75" customHeight="1" x14ac:dyDescent="0.2"/>
    <row r="153" spans="6:10" ht="15.75" customHeight="1" x14ac:dyDescent="0.2"/>
    <row r="154" spans="6:10" ht="15.75" customHeight="1" x14ac:dyDescent="0.2"/>
    <row r="155" spans="6:10" ht="15.75" customHeight="1" x14ac:dyDescent="0.2"/>
    <row r="156" spans="6:10" ht="15.75" customHeight="1" x14ac:dyDescent="0.2"/>
    <row r="157" spans="6:10" ht="15.75" customHeight="1" x14ac:dyDescent="0.2"/>
    <row r="158" spans="6:10" ht="15.75" customHeight="1" x14ac:dyDescent="0.2"/>
    <row r="159" spans="6:10" ht="15.75" customHeight="1" x14ac:dyDescent="0.2"/>
    <row r="160" spans="6:1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</sheetData>
  <sheetProtection algorithmName="SHA-512" hashValue="Jy+eA1kgzG8lOwBQ3mj7zLmsx9W6FafJZSuwvVwOKZcJnXKpye2Me7WR/T5CuUWpc2TwppZf5Qv30KrZ8TtuYA==" saltValue="KDp8WHsZ0Qa9l61yFnvUSQ==" spinCount="100000" sheet="1" objects="1" scenarios="1"/>
  <dataValidations count="4">
    <dataValidation type="list" allowBlank="1" showInputMessage="1" showErrorMessage="1" sqref="G52" xr:uid="{560EC084-E1E4-5246-ACDF-F527132D156A}">
      <formula1>#REF!</formula1>
    </dataValidation>
    <dataValidation type="list" allowBlank="1" showInputMessage="1" showErrorMessage="1" sqref="J132:J140" xr:uid="{E5BAE23F-5F53-024E-8D96-13EE15BB51E3}">
      <formula1>"Draft,Submitted,Under Review,Approved,Denied"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I132:I140" xr:uid="{EC10C8B3-0B6D-9A41-8FBC-0ADDFC9210CE}">
      <formula1>"ENOUGH Funding,Non-ENOUGH Cash Contribution,Non-ENOUGH In-Kind"</formula1>
    </dataValidation>
    <dataValidation type="list" allowBlank="1" showInputMessage="1" showErrorMessage="1" sqref="G132:G140" xr:uid="{690F20C1-7D59-8040-9A97-06633732D34C}">
      <formula1>"Reallocation,Underbudgeted originally,Scope change,Staffing change,Vendor/price change,Timing change,Compliance/procurement issue,Other"</formula1>
    </dataValidation>
  </dataValidations>
  <pageMargins left="0.7" right="0.7" top="0.75" bottom="0.75" header="0" footer="0"/>
  <pageSetup scale="5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1096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40" style="4" customWidth="1"/>
    <col min="2" max="5" width="15.83203125" style="12" customWidth="1"/>
    <col min="6" max="9" width="46.83203125" style="12" customWidth="1"/>
    <col min="10" max="10" width="15.83203125" style="12" customWidth="1"/>
    <col min="11" max="11" width="31.6640625" style="14" customWidth="1"/>
    <col min="12" max="12" width="20.83203125" style="14" customWidth="1"/>
    <col min="13" max="13" width="21.6640625" style="14" customWidth="1"/>
    <col min="14" max="14" width="38.33203125" style="14" customWidth="1"/>
    <col min="16" max="30" width="0" hidden="1" customWidth="1"/>
  </cols>
  <sheetData>
    <row r="1" spans="1:26" ht="20" x14ac:dyDescent="0.25">
      <c r="A1" s="43" t="s">
        <v>152</v>
      </c>
      <c r="B1" s="49"/>
      <c r="C1" s="49"/>
      <c r="D1" s="49"/>
      <c r="E1" s="49"/>
      <c r="F1" s="49"/>
      <c r="G1" s="49"/>
      <c r="H1" s="49"/>
      <c r="I1" s="49"/>
      <c r="J1" s="4"/>
      <c r="K1" s="4" t="str" cm="1">
        <f t="array" ref="K1:Y1">_xlfn.LET(_xlpm.org,"Partner 1",_xlpm.blank,_xlfn.HSTACK("","","","","","","","","","","","","","",""),_xlpm.personnel,_xlfn.HSTACK(IF(TRIM($A$5:$A$19)&lt;&gt;"",_xlpm.org,""),IF(TRIM($A$5:$A$19)&lt;&gt;"","Personnel",""),IF(TRIM($A$5:$A$19)="","",$A$5:$A$19),$B$5:$E$19,IF($F$5:$F$19="","",$F$5:$F$19),IF(TRIM($A$5:$A$19)&lt;&gt;"","",""),IF($G$5:$G$19="","",$G$5:$G$19),IF($H$5:$H$19="","",$H$5:$H$19),IF(TRIM($A$5:$A$19)="","",ROW($A$5:$A$19)),IF(TRIM($A$5:$A$19)&lt;&gt;"","",""),IF(TRIM($A$5:$A$19)&lt;&gt;"","Use primary program",""),IF($I$5:$I$19="","",$I$5:$I$19)),_xlpm.opx,_xlfn.HSTACK(IF(TRIM($A$21:$A$35)&lt;&gt;"",_xlpm.org,""),IF(TRIM($A$21:$A$35)&lt;&gt;"","Operating Expenses",""),IF(TRIM($A$21:$A$35)="","",$A$21:$A$35),$B$21:$E$35,IF($F$21:$F$35="","",$F$21:$F$35),IF(TRIM($A$21:$A$35)&lt;&gt;"","",""),IF($G$21:$G$35="","",$G$21:$G$35),IF($H$21:$H$35="","",$H$21:$H$35),IF(TRIM($A$21:$A$35)="","",ROW($A$21:$A$35)),IF(TRIM($A$21:$A$35)&lt;&gt;"","",""),IF(TRIM($A$21:$A$35)&lt;&gt;"","Use primary program",""),IF($I$21:$I$35="","",$I$21:$I$35)),_xlpm.travel,_xlfn.HSTACK(IF(TRIM($A$37:$A$51)&lt;&gt;"",_xlpm.org,""),IF(TRIM($A$37:$A$51)&lt;&gt;"","Travel",""),IF(TRIM($A$37:$A$51)="","",$A$37:$A$51),$B$37:$E$51,IF($F$37:$F$51="","",$F$37:$F$51),IF(TRIM($A$37:$A$51)&lt;&gt;"","",""),IF($G$37:$G$51="","",$G$37:$G$51),IF($H$37:$H$51="","",$H$37:$H$51),IF(TRIM($A$37:$A$51)="","",ROW($A$37:$A$51)),IF(TRIM($A$37:$A$51)&lt;&gt;"","",""),IF(TRIM($A$37:$A$51)&lt;&gt;"","Use primary program",""),IF($I$37:$I$51="","",$I$37:$I$51)),_xlpm.professional,_xlfn.HSTACK(IF(TRIM($A$53:$A$67)&lt;&gt;"",_xlpm.org,""),IF(TRIM($A$53:$A$67)&lt;&gt;"","Professional Services",""),IF(TRIM($A$53:$A$67)="","",$A$53:$A$67),$B$53:$E$67,IF($F$53:$F$67="","",$F$53:$F$67),IF(TRIM($A$53:$A$67)&lt;&gt;"","",""),IF($G$53:$G$67="","",$G$53:$G$67),IF($H$53:$H$67="","",$H$53:$H$67),IF(TRIM($A$53:$A$67)="","",ROW($A$53:$A$67)),IF(TRIM($A$53:$A$67)&lt;&gt;"","",""),IF(TRIM($A$53:$A$67)&lt;&gt;"","Use primary program",""),IF($I$53:$I$67="","",$I$53:$I$67)),_xlpm.equipment,_xlfn.HSTACK(IF(TRIM($A$69:$A$82)&lt;&gt;"",_xlpm.org,""),IF(TRIM($A$69:$A$82)&lt;&gt;"","Equipment",""),IF(TRIM($A$69:$A$82)="","",$A$69:$A$82),$B$69:$E$82,IF($F$69:$F$82="","",$F$69:$F$82),IF(TRIM($A$69:$A$82)&lt;&gt;"","",""),IF($G$69:$G$82="","",$G$69:$G$82),IF($H$69:$H$82="","",$H$69:$H$82),IF(TRIM($A$69:$A$82)="","",ROW($A$69:$A$82)),IF(TRIM($A$69:$A$82)&lt;&gt;"","",""),IF(TRIM($A$69:$A$82)&lt;&gt;"","Use primary program",""),IF($I$69:$I$82="","",$I$69:$I$82)),_xlpm.other,_xlfn.HSTACK(IF(TRIM($A$84:$A$98)&lt;&gt;"",_xlpm.org,""),IF(TRIM($A$84:$A$98)&lt;&gt;"","Other",""),IF(TRIM($A$84:$A$98)="","",$A$84:$A$98),$B$84:$E$98,IF($F$84:$F$98="","",$F$84:$F$98),IF(TRIM($A$84:$A$98)&lt;&gt;"","",""),IF($G$84:$G$98="","",$G$84:$G$98),IF($H$84:$H$98="","",$H$84:$H$98),IF(TRIM($A$84:$A$98)="","",ROW($A$84:$A$98)),IF(TRIM($A$84:$A$98)&lt;&gt;"","",""),IF(TRIM($A$84:$A$98)&lt;&gt;"","Use primary program",""),IF($I$84:$I$98="","",$I$84:$I$98)),_xlpm.src,_xlfn.VSTACK(_xlpm.personnel,_xlpm.opx,_xlpm.travel,_xlpm.professional,_xlpm.equipment,_xlpm.other),IFERROR(_xlfn._xlws.FILTER(_xlpm.src,INDEX(_xlpm.src,,3)&lt;&gt;""),_xlpm.blank))</f>
        <v/>
      </c>
      <c r="L1" s="4" t="str">
        <v/>
      </c>
      <c r="M1" s="4" t="str">
        <v/>
      </c>
      <c r="N1" s="4" t="str">
        <v/>
      </c>
      <c r="O1" s="4" t="str">
        <v/>
      </c>
      <c r="P1" s="4" t="str">
        <v/>
      </c>
      <c r="Q1" s="4" t="str">
        <v/>
      </c>
      <c r="R1" s="4" t="str">
        <v/>
      </c>
      <c r="S1" s="4" t="str">
        <v/>
      </c>
      <c r="T1" s="4" t="str">
        <v/>
      </c>
      <c r="U1" s="4" t="str">
        <v/>
      </c>
      <c r="V1" s="4" t="str">
        <v/>
      </c>
      <c r="W1" s="4" t="str">
        <v/>
      </c>
      <c r="X1" s="4" t="str">
        <v/>
      </c>
      <c r="Y1" s="4" t="str">
        <v/>
      </c>
      <c r="Z1" s="4"/>
    </row>
    <row r="2" spans="1:26" ht="34" x14ac:dyDescent="0.2">
      <c r="A2" s="50"/>
      <c r="B2" s="50"/>
      <c r="C2" s="50"/>
      <c r="D2" s="50"/>
      <c r="E2" s="50"/>
      <c r="F2" s="50"/>
      <c r="G2" s="51" t="s">
        <v>72</v>
      </c>
      <c r="H2" s="51" t="s">
        <v>73</v>
      </c>
      <c r="I2" s="51" t="s">
        <v>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48" x14ac:dyDescent="0.2">
      <c r="A3" s="52"/>
      <c r="B3" s="53" t="s">
        <v>10</v>
      </c>
      <c r="C3" s="53" t="s">
        <v>22</v>
      </c>
      <c r="D3" s="53" t="s">
        <v>23</v>
      </c>
      <c r="E3" s="53" t="s">
        <v>24</v>
      </c>
      <c r="F3" s="54" t="s">
        <v>161</v>
      </c>
      <c r="G3" s="55" t="s">
        <v>40</v>
      </c>
      <c r="H3" s="55" t="s">
        <v>41</v>
      </c>
      <c r="I3" s="55" t="s">
        <v>42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7" x14ac:dyDescent="0.2">
      <c r="A4" s="56" t="s">
        <v>13</v>
      </c>
      <c r="B4" s="57">
        <f>SUM(B5:B19)</f>
        <v>0</v>
      </c>
      <c r="C4" s="57">
        <f>SUM(C5:C19)</f>
        <v>0</v>
      </c>
      <c r="D4" s="57">
        <f>SUM(D5:D19)</f>
        <v>0</v>
      </c>
      <c r="E4" s="58">
        <f>SUM(E5:E19)</f>
        <v>0</v>
      </c>
      <c r="F4" s="59" t="s">
        <v>67</v>
      </c>
      <c r="G4" s="55" t="s">
        <v>68</v>
      </c>
      <c r="H4" s="55" t="s">
        <v>69</v>
      </c>
      <c r="I4" s="55" t="s">
        <v>70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6" x14ac:dyDescent="0.2">
      <c r="A5" s="18"/>
      <c r="B5" s="19"/>
      <c r="C5" s="19"/>
      <c r="D5" s="19"/>
      <c r="E5" s="60" t="str">
        <f t="shared" ref="E5:E17" si="0">IF(COUNTA(A5:D5,F5:I5)=0,"",SUM(B5:D5))</f>
        <v/>
      </c>
      <c r="F5" s="20"/>
      <c r="G5" s="21"/>
      <c r="H5" s="21"/>
      <c r="I5" s="21"/>
      <c r="J5" s="235"/>
      <c r="K5" s="23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6" x14ac:dyDescent="0.2">
      <c r="A6" s="18"/>
      <c r="B6" s="19"/>
      <c r="C6" s="19"/>
      <c r="D6" s="19"/>
      <c r="E6" s="60" t="str">
        <f t="shared" si="0"/>
        <v/>
      </c>
      <c r="F6" s="20"/>
      <c r="G6" s="21"/>
      <c r="H6" s="21"/>
      <c r="I6" s="21"/>
      <c r="J6" s="235"/>
      <c r="K6" s="235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6" x14ac:dyDescent="0.2">
      <c r="A7" s="18"/>
      <c r="B7" s="19"/>
      <c r="C7" s="19"/>
      <c r="D7" s="19"/>
      <c r="E7" s="60" t="str">
        <f t="shared" si="0"/>
        <v/>
      </c>
      <c r="F7" s="20"/>
      <c r="G7" s="21"/>
      <c r="H7" s="21"/>
      <c r="I7" s="21"/>
      <c r="J7" s="235"/>
      <c r="K7" s="23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6" x14ac:dyDescent="0.2">
      <c r="A8" s="18"/>
      <c r="B8" s="19"/>
      <c r="C8" s="19"/>
      <c r="D8" s="19"/>
      <c r="E8" s="60" t="str">
        <f t="shared" si="0"/>
        <v/>
      </c>
      <c r="F8" s="20"/>
      <c r="G8" s="21"/>
      <c r="H8" s="21"/>
      <c r="I8" s="21"/>
      <c r="J8" s="235"/>
      <c r="K8" s="235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" x14ac:dyDescent="0.2">
      <c r="A9" s="18"/>
      <c r="B9" s="19"/>
      <c r="C9" s="19"/>
      <c r="D9" s="19"/>
      <c r="E9" s="60" t="str">
        <f t="shared" si="0"/>
        <v/>
      </c>
      <c r="F9" s="20"/>
      <c r="G9" s="21"/>
      <c r="H9" s="21"/>
      <c r="I9" s="21"/>
      <c r="J9" s="235"/>
      <c r="K9" s="235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6" x14ac:dyDescent="0.2">
      <c r="A10" s="18"/>
      <c r="B10" s="19"/>
      <c r="C10" s="19"/>
      <c r="D10" s="19"/>
      <c r="E10" s="60" t="str">
        <f t="shared" si="0"/>
        <v/>
      </c>
      <c r="F10" s="20"/>
      <c r="G10" s="21"/>
      <c r="H10" s="21"/>
      <c r="I10" s="21"/>
      <c r="J10" s="235"/>
      <c r="K10" s="235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6" x14ac:dyDescent="0.2">
      <c r="A11" s="18"/>
      <c r="B11" s="19"/>
      <c r="C11" s="19"/>
      <c r="D11" s="19"/>
      <c r="E11" s="60" t="str">
        <f t="shared" si="0"/>
        <v/>
      </c>
      <c r="F11" s="20"/>
      <c r="G11" s="21"/>
      <c r="H11" s="21"/>
      <c r="I11" s="21"/>
      <c r="J11" s="235"/>
      <c r="K11" s="23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6" x14ac:dyDescent="0.2">
      <c r="A12" s="18"/>
      <c r="B12" s="19"/>
      <c r="C12" s="19"/>
      <c r="D12" s="19"/>
      <c r="E12" s="60" t="str">
        <f t="shared" si="0"/>
        <v/>
      </c>
      <c r="F12" s="20"/>
      <c r="G12" s="21"/>
      <c r="H12" s="21"/>
      <c r="I12" s="21"/>
      <c r="J12" s="235"/>
      <c r="K12" s="235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" x14ac:dyDescent="0.2">
      <c r="A13" s="18"/>
      <c r="B13" s="19"/>
      <c r="C13" s="19"/>
      <c r="D13" s="19"/>
      <c r="E13" s="60" t="str">
        <f t="shared" si="0"/>
        <v/>
      </c>
      <c r="F13" s="20"/>
      <c r="G13" s="21"/>
      <c r="H13" s="21"/>
      <c r="I13" s="21"/>
      <c r="J13" s="235"/>
      <c r="K13" s="235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6" x14ac:dyDescent="0.2">
      <c r="A14" s="18"/>
      <c r="B14" s="19"/>
      <c r="C14" s="19"/>
      <c r="D14" s="19"/>
      <c r="E14" s="60" t="str">
        <f t="shared" si="0"/>
        <v/>
      </c>
      <c r="F14" s="20"/>
      <c r="G14" s="21"/>
      <c r="H14" s="21"/>
      <c r="I14" s="21"/>
      <c r="J14" s="235"/>
      <c r="K14" s="235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" x14ac:dyDescent="0.2">
      <c r="A15" s="18"/>
      <c r="B15" s="19"/>
      <c r="C15" s="19"/>
      <c r="D15" s="19"/>
      <c r="E15" s="60" t="str">
        <f t="shared" si="0"/>
        <v/>
      </c>
      <c r="F15" s="20"/>
      <c r="G15" s="21"/>
      <c r="H15" s="21"/>
      <c r="I15" s="21"/>
      <c r="J15" s="235"/>
      <c r="K15" s="235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6" x14ac:dyDescent="0.2">
      <c r="A16" s="18"/>
      <c r="B16" s="19"/>
      <c r="C16" s="19"/>
      <c r="D16" s="19"/>
      <c r="E16" s="60" t="str">
        <f t="shared" si="0"/>
        <v/>
      </c>
      <c r="F16" s="20"/>
      <c r="G16" s="21"/>
      <c r="H16" s="21"/>
      <c r="I16" s="21"/>
      <c r="J16" s="235"/>
      <c r="K16" s="235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" x14ac:dyDescent="0.2">
      <c r="A17" s="18"/>
      <c r="B17" s="19"/>
      <c r="C17" s="19"/>
      <c r="D17" s="19"/>
      <c r="E17" s="60" t="str">
        <f t="shared" si="0"/>
        <v/>
      </c>
      <c r="F17" s="20"/>
      <c r="G17" s="21"/>
      <c r="H17" s="21"/>
      <c r="I17" s="21"/>
      <c r="J17" s="235"/>
      <c r="K17" s="235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6" x14ac:dyDescent="0.2">
      <c r="A18" s="18"/>
      <c r="B18" s="19"/>
      <c r="C18" s="19"/>
      <c r="D18" s="19"/>
      <c r="E18" s="60"/>
      <c r="F18" s="20"/>
      <c r="G18" s="21"/>
      <c r="H18" s="21"/>
      <c r="I18" s="21"/>
      <c r="J18" s="235"/>
      <c r="K18" s="23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6" x14ac:dyDescent="0.2">
      <c r="A19" s="18"/>
      <c r="B19" s="19"/>
      <c r="C19" s="19"/>
      <c r="D19" s="19"/>
      <c r="E19" s="60"/>
      <c r="F19" s="20"/>
      <c r="G19" s="21"/>
      <c r="H19" s="21"/>
      <c r="I19" s="21"/>
      <c r="J19" s="235"/>
      <c r="K19" s="23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7" x14ac:dyDescent="0.2">
      <c r="A20" s="56" t="s">
        <v>14</v>
      </c>
      <c r="B20" s="57">
        <f>SUM(B21:B35)</f>
        <v>0</v>
      </c>
      <c r="C20" s="57">
        <f>SUM(C21:C35)</f>
        <v>0</v>
      </c>
      <c r="D20" s="57">
        <f>SUM(D21:D35)</f>
        <v>0</v>
      </c>
      <c r="E20" s="58">
        <f>SUM(E21:E35)</f>
        <v>0</v>
      </c>
      <c r="F20" s="59" t="s">
        <v>48</v>
      </c>
      <c r="G20" s="55" t="s">
        <v>71</v>
      </c>
      <c r="H20" s="55" t="s">
        <v>51</v>
      </c>
      <c r="I20" s="55" t="s">
        <v>42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6" x14ac:dyDescent="0.2">
      <c r="A21" s="18"/>
      <c r="B21" s="19"/>
      <c r="C21" s="19"/>
      <c r="D21" s="19"/>
      <c r="E21" s="60" t="str">
        <f t="shared" ref="E21:E35" si="1">IF(COUNTA(A21:D21,F21:I21)=0,"",SUM(B21:D21))</f>
        <v/>
      </c>
      <c r="F21" s="20"/>
      <c r="G21" s="21"/>
      <c r="H21" s="21"/>
      <c r="I21" s="21"/>
      <c r="J21" s="235"/>
      <c r="K21" s="23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6" x14ac:dyDescent="0.2">
      <c r="A22" s="18"/>
      <c r="B22" s="19"/>
      <c r="C22" s="19"/>
      <c r="D22" s="19"/>
      <c r="E22" s="60" t="str">
        <f t="shared" si="1"/>
        <v/>
      </c>
      <c r="F22" s="20"/>
      <c r="G22" s="21"/>
      <c r="H22" s="21"/>
      <c r="I22" s="21"/>
      <c r="J22" s="235"/>
      <c r="K22" s="23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6" x14ac:dyDescent="0.2">
      <c r="A23" s="18"/>
      <c r="B23" s="19"/>
      <c r="C23" s="19"/>
      <c r="D23" s="19"/>
      <c r="E23" s="60" t="str">
        <f t="shared" si="1"/>
        <v/>
      </c>
      <c r="F23" s="20"/>
      <c r="G23" s="21"/>
      <c r="H23" s="21"/>
      <c r="I23" s="21"/>
      <c r="J23" s="235"/>
      <c r="K23" s="235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6" x14ac:dyDescent="0.2">
      <c r="A24" s="18"/>
      <c r="B24" s="19"/>
      <c r="C24" s="19"/>
      <c r="D24" s="19"/>
      <c r="E24" s="60" t="str">
        <f t="shared" si="1"/>
        <v/>
      </c>
      <c r="F24" s="20"/>
      <c r="G24" s="21"/>
      <c r="H24" s="21"/>
      <c r="I24" s="21"/>
      <c r="J24" s="235"/>
      <c r="K24" s="235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6" x14ac:dyDescent="0.2">
      <c r="A25" s="18"/>
      <c r="B25" s="19"/>
      <c r="C25" s="19"/>
      <c r="D25" s="19"/>
      <c r="E25" s="60" t="str">
        <f t="shared" si="1"/>
        <v/>
      </c>
      <c r="F25" s="20"/>
      <c r="G25" s="21"/>
      <c r="H25" s="21"/>
      <c r="I25" s="21"/>
      <c r="J25" s="235"/>
      <c r="K25" s="23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6" x14ac:dyDescent="0.2">
      <c r="A26" s="18"/>
      <c r="B26" s="19"/>
      <c r="C26" s="19"/>
      <c r="D26" s="19"/>
      <c r="E26" s="60" t="str">
        <f t="shared" si="1"/>
        <v/>
      </c>
      <c r="F26" s="20"/>
      <c r="G26" s="21"/>
      <c r="H26" s="21"/>
      <c r="I26" s="21"/>
      <c r="J26" s="235"/>
      <c r="K26" s="235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6" x14ac:dyDescent="0.2">
      <c r="A27" s="18"/>
      <c r="B27" s="19"/>
      <c r="C27" s="19"/>
      <c r="D27" s="19"/>
      <c r="E27" s="60" t="str">
        <f t="shared" si="1"/>
        <v/>
      </c>
      <c r="F27" s="20"/>
      <c r="G27" s="21"/>
      <c r="H27" s="21"/>
      <c r="I27" s="21"/>
      <c r="J27" s="235"/>
      <c r="K27" s="235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6" x14ac:dyDescent="0.2">
      <c r="A28" s="18"/>
      <c r="B28" s="19"/>
      <c r="C28" s="19"/>
      <c r="D28" s="19"/>
      <c r="E28" s="60" t="str">
        <f t="shared" si="1"/>
        <v/>
      </c>
      <c r="F28" s="20"/>
      <c r="G28" s="21"/>
      <c r="H28" s="21"/>
      <c r="I28" s="21"/>
      <c r="J28" s="235"/>
      <c r="K28" s="235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6" x14ac:dyDescent="0.2">
      <c r="A29" s="18"/>
      <c r="B29" s="19"/>
      <c r="C29" s="19"/>
      <c r="D29" s="19"/>
      <c r="E29" s="60" t="str">
        <f t="shared" si="1"/>
        <v/>
      </c>
      <c r="F29" s="20"/>
      <c r="G29" s="21"/>
      <c r="H29" s="21"/>
      <c r="I29" s="21"/>
      <c r="J29" s="235"/>
      <c r="K29" s="235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6" x14ac:dyDescent="0.2">
      <c r="A30" s="18"/>
      <c r="B30" s="19"/>
      <c r="C30" s="19"/>
      <c r="D30" s="19"/>
      <c r="E30" s="60" t="str">
        <f t="shared" si="1"/>
        <v/>
      </c>
      <c r="F30" s="20"/>
      <c r="G30" s="21"/>
      <c r="H30" s="21"/>
      <c r="I30" s="21"/>
      <c r="J30" s="235"/>
      <c r="K30" s="235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6" x14ac:dyDescent="0.2">
      <c r="A31" s="18"/>
      <c r="B31" s="19"/>
      <c r="C31" s="19"/>
      <c r="D31" s="19"/>
      <c r="E31" s="60" t="str">
        <f t="shared" si="1"/>
        <v/>
      </c>
      <c r="F31" s="20"/>
      <c r="G31" s="21"/>
      <c r="H31" s="21"/>
      <c r="I31" s="21"/>
      <c r="J31" s="235"/>
      <c r="K31" s="235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6" x14ac:dyDescent="0.2">
      <c r="A32" s="18"/>
      <c r="B32" s="19"/>
      <c r="C32" s="19"/>
      <c r="D32" s="19"/>
      <c r="E32" s="60" t="str">
        <f t="shared" si="1"/>
        <v/>
      </c>
      <c r="F32" s="20"/>
      <c r="G32" s="21"/>
      <c r="H32" s="21"/>
      <c r="I32" s="21"/>
      <c r="J32" s="235"/>
      <c r="K32" s="23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6" x14ac:dyDescent="0.2">
      <c r="A33" s="18"/>
      <c r="B33" s="19"/>
      <c r="C33" s="19"/>
      <c r="D33" s="19"/>
      <c r="E33" s="60" t="str">
        <f t="shared" si="1"/>
        <v/>
      </c>
      <c r="F33" s="20"/>
      <c r="G33" s="21"/>
      <c r="H33" s="21"/>
      <c r="I33" s="21"/>
      <c r="J33" s="235"/>
      <c r="K33" s="235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6" x14ac:dyDescent="0.2">
      <c r="A34" s="18"/>
      <c r="B34" s="19"/>
      <c r="C34" s="19"/>
      <c r="D34" s="19"/>
      <c r="E34" s="60" t="str">
        <f t="shared" si="1"/>
        <v/>
      </c>
      <c r="F34" s="20"/>
      <c r="G34" s="21"/>
      <c r="H34" s="21"/>
      <c r="I34" s="21"/>
      <c r="J34" s="235"/>
      <c r="K34" s="23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6" x14ac:dyDescent="0.2">
      <c r="A35" s="18"/>
      <c r="B35" s="19"/>
      <c r="C35" s="19"/>
      <c r="D35" s="19"/>
      <c r="E35" s="60" t="str">
        <f t="shared" si="1"/>
        <v/>
      </c>
      <c r="F35" s="20"/>
      <c r="G35" s="21"/>
      <c r="H35" s="21"/>
      <c r="I35" s="21"/>
      <c r="J35" s="235"/>
      <c r="K35" s="23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34" x14ac:dyDescent="0.2">
      <c r="A36" s="56" t="s">
        <v>15</v>
      </c>
      <c r="B36" s="57">
        <f>SUM(B37:B51)</f>
        <v>0</v>
      </c>
      <c r="C36" s="57">
        <f>SUM(C37:C51)</f>
        <v>0</v>
      </c>
      <c r="D36" s="57">
        <f>SUM(D37:D51)</f>
        <v>0</v>
      </c>
      <c r="E36" s="58">
        <f>SUM(E37:E51)</f>
        <v>0</v>
      </c>
      <c r="F36" s="59" t="s">
        <v>162</v>
      </c>
      <c r="G36" s="55" t="s">
        <v>71</v>
      </c>
      <c r="H36" s="55" t="s">
        <v>51</v>
      </c>
      <c r="I36" s="55" t="s">
        <v>42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6" x14ac:dyDescent="0.2">
      <c r="A37" s="18"/>
      <c r="B37" s="19"/>
      <c r="C37" s="19"/>
      <c r="D37" s="19"/>
      <c r="E37" s="60" t="str">
        <f t="shared" ref="E37:E51" si="2">IF(COUNTA(A37:D37,F37:I37)=0,"",SUM(B37:D37))</f>
        <v/>
      </c>
      <c r="F37" s="20"/>
      <c r="G37" s="21"/>
      <c r="H37" s="21"/>
      <c r="I37" s="21"/>
      <c r="J37" s="235"/>
      <c r="K37" s="23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6" x14ac:dyDescent="0.2">
      <c r="A38" s="18"/>
      <c r="B38" s="19"/>
      <c r="C38" s="19"/>
      <c r="D38" s="19"/>
      <c r="E38" s="60" t="str">
        <f t="shared" si="2"/>
        <v/>
      </c>
      <c r="F38" s="20"/>
      <c r="G38" s="21"/>
      <c r="H38" s="21"/>
      <c r="I38" s="21"/>
      <c r="J38" s="235"/>
      <c r="K38" s="23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6" x14ac:dyDescent="0.2">
      <c r="A39" s="18"/>
      <c r="B39" s="19"/>
      <c r="C39" s="19"/>
      <c r="D39" s="19"/>
      <c r="E39" s="60" t="str">
        <f t="shared" si="2"/>
        <v/>
      </c>
      <c r="F39" s="20"/>
      <c r="G39" s="21"/>
      <c r="H39" s="21"/>
      <c r="I39" s="21"/>
      <c r="J39" s="235"/>
      <c r="K39" s="23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6" x14ac:dyDescent="0.2">
      <c r="A40" s="18"/>
      <c r="B40" s="19"/>
      <c r="C40" s="19"/>
      <c r="D40" s="19"/>
      <c r="E40" s="60" t="str">
        <f t="shared" si="2"/>
        <v/>
      </c>
      <c r="F40" s="20"/>
      <c r="G40" s="21"/>
      <c r="H40" s="21"/>
      <c r="I40" s="21"/>
      <c r="J40" s="235"/>
      <c r="K40" s="23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6" x14ac:dyDescent="0.2">
      <c r="A41" s="18"/>
      <c r="B41" s="19"/>
      <c r="C41" s="19"/>
      <c r="D41" s="19"/>
      <c r="E41" s="60" t="str">
        <f t="shared" si="2"/>
        <v/>
      </c>
      <c r="F41" s="20"/>
      <c r="G41" s="21"/>
      <c r="H41" s="21"/>
      <c r="I41" s="21"/>
      <c r="J41" s="235"/>
      <c r="K41" s="23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6" x14ac:dyDescent="0.2">
      <c r="A42" s="18"/>
      <c r="B42" s="19"/>
      <c r="C42" s="19"/>
      <c r="D42" s="19"/>
      <c r="E42" s="60" t="str">
        <f t="shared" si="2"/>
        <v/>
      </c>
      <c r="F42" s="20"/>
      <c r="G42" s="21"/>
      <c r="H42" s="21"/>
      <c r="I42" s="21"/>
      <c r="J42" s="235"/>
      <c r="K42" s="23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6" x14ac:dyDescent="0.2">
      <c r="A43" s="18"/>
      <c r="B43" s="19"/>
      <c r="C43" s="19"/>
      <c r="D43" s="19"/>
      <c r="E43" s="60" t="str">
        <f t="shared" si="2"/>
        <v/>
      </c>
      <c r="F43" s="20"/>
      <c r="G43" s="21"/>
      <c r="H43" s="21"/>
      <c r="I43" s="21"/>
      <c r="J43" s="235"/>
      <c r="K43" s="23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6" x14ac:dyDescent="0.2">
      <c r="A44" s="18"/>
      <c r="B44" s="19"/>
      <c r="C44" s="19"/>
      <c r="D44" s="19"/>
      <c r="E44" s="60" t="str">
        <f t="shared" si="2"/>
        <v/>
      </c>
      <c r="F44" s="20"/>
      <c r="G44" s="21"/>
      <c r="H44" s="21"/>
      <c r="I44" s="21"/>
      <c r="J44" s="235"/>
      <c r="K44" s="23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6" x14ac:dyDescent="0.2">
      <c r="A45" s="18"/>
      <c r="B45" s="19"/>
      <c r="C45" s="19"/>
      <c r="D45" s="19"/>
      <c r="E45" s="60" t="str">
        <f t="shared" si="2"/>
        <v/>
      </c>
      <c r="F45" s="20"/>
      <c r="G45" s="21"/>
      <c r="H45" s="21"/>
      <c r="I45" s="21"/>
      <c r="J45" s="235"/>
      <c r="K45" s="23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6" x14ac:dyDescent="0.2">
      <c r="A46" s="18"/>
      <c r="B46" s="19"/>
      <c r="C46" s="19"/>
      <c r="D46" s="19"/>
      <c r="E46" s="60" t="str">
        <f t="shared" si="2"/>
        <v/>
      </c>
      <c r="F46" s="20"/>
      <c r="G46" s="21"/>
      <c r="H46" s="21"/>
      <c r="I46" s="21"/>
      <c r="J46" s="235"/>
      <c r="K46" s="23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6" x14ac:dyDescent="0.2">
      <c r="A47" s="18"/>
      <c r="B47" s="19"/>
      <c r="C47" s="19"/>
      <c r="D47" s="19"/>
      <c r="E47" s="60" t="str">
        <f t="shared" si="2"/>
        <v/>
      </c>
      <c r="F47" s="20"/>
      <c r="G47" s="21"/>
      <c r="H47" s="21"/>
      <c r="I47" s="21"/>
      <c r="J47" s="235"/>
      <c r="K47" s="23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6" x14ac:dyDescent="0.2">
      <c r="A48" s="18"/>
      <c r="B48" s="19"/>
      <c r="C48" s="19"/>
      <c r="D48" s="19"/>
      <c r="E48" s="60" t="str">
        <f t="shared" si="2"/>
        <v/>
      </c>
      <c r="F48" s="20"/>
      <c r="G48" s="21"/>
      <c r="H48" s="21"/>
      <c r="I48" s="21"/>
      <c r="J48" s="235"/>
      <c r="K48" s="23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6" x14ac:dyDescent="0.2">
      <c r="A49" s="18"/>
      <c r="B49" s="19"/>
      <c r="C49" s="19"/>
      <c r="D49" s="19"/>
      <c r="E49" s="60" t="str">
        <f t="shared" si="2"/>
        <v/>
      </c>
      <c r="F49" s="20"/>
      <c r="G49" s="21"/>
      <c r="H49" s="21"/>
      <c r="I49" s="21"/>
      <c r="J49" s="235"/>
      <c r="K49" s="23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6" x14ac:dyDescent="0.2">
      <c r="A50" s="18"/>
      <c r="B50" s="19"/>
      <c r="C50" s="19"/>
      <c r="D50" s="19"/>
      <c r="E50" s="60" t="str">
        <f t="shared" si="2"/>
        <v/>
      </c>
      <c r="F50" s="20"/>
      <c r="G50" s="21"/>
      <c r="H50" s="21"/>
      <c r="I50" s="21"/>
      <c r="J50" s="235"/>
      <c r="K50" s="23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6" x14ac:dyDescent="0.2">
      <c r="A51" s="18"/>
      <c r="B51" s="19"/>
      <c r="C51" s="19"/>
      <c r="D51" s="19"/>
      <c r="E51" s="60" t="str">
        <f t="shared" si="2"/>
        <v/>
      </c>
      <c r="F51" s="20"/>
      <c r="G51" s="21"/>
      <c r="H51" s="21"/>
      <c r="I51" s="21"/>
      <c r="J51" s="235"/>
      <c r="K51" s="23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51" x14ac:dyDescent="0.2">
      <c r="A52" s="56" t="s">
        <v>90</v>
      </c>
      <c r="B52" s="57">
        <f>SUM(B53:B67)</f>
        <v>0</v>
      </c>
      <c r="C52" s="57">
        <f>SUM(C53:C67)</f>
        <v>0</v>
      </c>
      <c r="D52" s="57">
        <f>SUM(D53:D67)</f>
        <v>0</v>
      </c>
      <c r="E52" s="58">
        <f>SUM(E53:E67)</f>
        <v>0</v>
      </c>
      <c r="F52" s="59" t="s">
        <v>164</v>
      </c>
      <c r="G52" s="62" t="s">
        <v>56</v>
      </c>
      <c r="H52" s="55" t="s">
        <v>57</v>
      </c>
      <c r="I52" s="55" t="s">
        <v>58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6" x14ac:dyDescent="0.2">
      <c r="A53" s="18"/>
      <c r="B53" s="19"/>
      <c r="C53" s="19"/>
      <c r="D53" s="19"/>
      <c r="E53" s="60" t="str">
        <f t="shared" ref="E53:E67" si="3">IF(COUNTA(A53:D53,F53:I53)=0,"",SUM(B53:D53))</f>
        <v/>
      </c>
      <c r="F53" s="20"/>
      <c r="G53" s="21"/>
      <c r="H53" s="21"/>
      <c r="I53" s="21"/>
      <c r="J53" s="235"/>
      <c r="K53" s="23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6" x14ac:dyDescent="0.2">
      <c r="A54" s="18"/>
      <c r="B54" s="19"/>
      <c r="C54" s="19"/>
      <c r="D54" s="19"/>
      <c r="E54" s="60" t="str">
        <f t="shared" si="3"/>
        <v/>
      </c>
      <c r="F54" s="20"/>
      <c r="G54" s="21"/>
      <c r="H54" s="21"/>
      <c r="I54" s="21"/>
      <c r="J54" s="235"/>
      <c r="K54" s="23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6" x14ac:dyDescent="0.2">
      <c r="A55" s="18"/>
      <c r="B55" s="19"/>
      <c r="C55" s="19"/>
      <c r="D55" s="19"/>
      <c r="E55" s="60" t="str">
        <f t="shared" si="3"/>
        <v/>
      </c>
      <c r="F55" s="20"/>
      <c r="G55" s="21"/>
      <c r="H55" s="21"/>
      <c r="I55" s="21"/>
      <c r="J55" s="235"/>
      <c r="K55" s="23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6" x14ac:dyDescent="0.2">
      <c r="A56" s="18"/>
      <c r="B56" s="19"/>
      <c r="C56" s="19"/>
      <c r="D56" s="19"/>
      <c r="E56" s="60" t="str">
        <f t="shared" si="3"/>
        <v/>
      </c>
      <c r="F56" s="20"/>
      <c r="G56" s="21"/>
      <c r="H56" s="21"/>
      <c r="I56" s="21"/>
      <c r="J56" s="235"/>
      <c r="K56" s="23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6" x14ac:dyDescent="0.2">
      <c r="A57" s="18"/>
      <c r="B57" s="19"/>
      <c r="C57" s="19"/>
      <c r="D57" s="19"/>
      <c r="E57" s="60" t="str">
        <f t="shared" si="3"/>
        <v/>
      </c>
      <c r="F57" s="20"/>
      <c r="G57" s="21"/>
      <c r="H57" s="21"/>
      <c r="I57" s="21"/>
      <c r="J57" s="235"/>
      <c r="K57" s="23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6" x14ac:dyDescent="0.2">
      <c r="A58" s="18"/>
      <c r="B58" s="19"/>
      <c r="C58" s="19"/>
      <c r="D58" s="19"/>
      <c r="E58" s="60" t="str">
        <f t="shared" si="3"/>
        <v/>
      </c>
      <c r="F58" s="20"/>
      <c r="G58" s="21"/>
      <c r="H58" s="21"/>
      <c r="I58" s="21"/>
      <c r="J58" s="235"/>
      <c r="K58" s="23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6" x14ac:dyDescent="0.2">
      <c r="A59" s="18"/>
      <c r="B59" s="19"/>
      <c r="C59" s="19"/>
      <c r="D59" s="19"/>
      <c r="E59" s="60" t="str">
        <f t="shared" si="3"/>
        <v/>
      </c>
      <c r="F59" s="20"/>
      <c r="G59" s="21"/>
      <c r="H59" s="21"/>
      <c r="I59" s="21"/>
      <c r="J59" s="235"/>
      <c r="K59" s="23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6" x14ac:dyDescent="0.2">
      <c r="A60" s="18"/>
      <c r="B60" s="19"/>
      <c r="C60" s="19"/>
      <c r="D60" s="19"/>
      <c r="E60" s="60" t="str">
        <f t="shared" si="3"/>
        <v/>
      </c>
      <c r="F60" s="20"/>
      <c r="G60" s="21"/>
      <c r="H60" s="21"/>
      <c r="I60" s="21"/>
      <c r="J60" s="235"/>
      <c r="K60" s="23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6" x14ac:dyDescent="0.2">
      <c r="A61" s="18"/>
      <c r="B61" s="19"/>
      <c r="C61" s="19"/>
      <c r="D61" s="19"/>
      <c r="E61" s="60" t="str">
        <f t="shared" si="3"/>
        <v/>
      </c>
      <c r="F61" s="20"/>
      <c r="G61" s="21"/>
      <c r="H61" s="21"/>
      <c r="I61" s="21"/>
      <c r="J61" s="235"/>
      <c r="K61" s="23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6" x14ac:dyDescent="0.2">
      <c r="A62" s="18"/>
      <c r="B62" s="19"/>
      <c r="C62" s="19"/>
      <c r="D62" s="19"/>
      <c r="E62" s="60" t="str">
        <f t="shared" si="3"/>
        <v/>
      </c>
      <c r="F62" s="20"/>
      <c r="G62" s="21"/>
      <c r="H62" s="21"/>
      <c r="I62" s="21"/>
      <c r="J62" s="235"/>
      <c r="K62" s="23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6" x14ac:dyDescent="0.2">
      <c r="A63" s="18"/>
      <c r="B63" s="19"/>
      <c r="C63" s="19"/>
      <c r="D63" s="19"/>
      <c r="E63" s="60" t="str">
        <f t="shared" si="3"/>
        <v/>
      </c>
      <c r="F63" s="20"/>
      <c r="G63" s="21"/>
      <c r="H63" s="21"/>
      <c r="I63" s="21"/>
      <c r="J63" s="235"/>
      <c r="K63" s="23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6" x14ac:dyDescent="0.2">
      <c r="A64" s="18"/>
      <c r="B64" s="19"/>
      <c r="C64" s="19"/>
      <c r="D64" s="19"/>
      <c r="E64" s="60" t="str">
        <f t="shared" si="3"/>
        <v/>
      </c>
      <c r="F64" s="20"/>
      <c r="G64" s="21"/>
      <c r="H64" s="21"/>
      <c r="I64" s="21"/>
      <c r="J64" s="235"/>
      <c r="K64" s="23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6" x14ac:dyDescent="0.2">
      <c r="A65" s="18"/>
      <c r="B65" s="19"/>
      <c r="C65" s="19"/>
      <c r="D65" s="19"/>
      <c r="E65" s="60" t="str">
        <f t="shared" si="3"/>
        <v/>
      </c>
      <c r="F65" s="20"/>
      <c r="G65" s="21"/>
      <c r="H65" s="21"/>
      <c r="I65" s="21"/>
      <c r="J65" s="235"/>
      <c r="K65" s="23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6" x14ac:dyDescent="0.2">
      <c r="A66" s="18"/>
      <c r="B66" s="19"/>
      <c r="C66" s="19"/>
      <c r="D66" s="19"/>
      <c r="E66" s="60" t="str">
        <f t="shared" si="3"/>
        <v/>
      </c>
      <c r="F66" s="20"/>
      <c r="G66" s="21"/>
      <c r="H66" s="21"/>
      <c r="I66" s="21"/>
      <c r="J66" s="235"/>
      <c r="K66" s="23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6" x14ac:dyDescent="0.2">
      <c r="A67" s="18"/>
      <c r="B67" s="19"/>
      <c r="C67" s="19"/>
      <c r="D67" s="19"/>
      <c r="E67" s="60" t="str">
        <f t="shared" si="3"/>
        <v/>
      </c>
      <c r="F67" s="20"/>
      <c r="G67" s="21"/>
      <c r="H67" s="21"/>
      <c r="I67" s="21"/>
      <c r="J67" s="235"/>
      <c r="K67" s="23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7" x14ac:dyDescent="0.2">
      <c r="A68" s="56" t="s">
        <v>17</v>
      </c>
      <c r="B68" s="57">
        <f>SUM(B69:B82)</f>
        <v>0</v>
      </c>
      <c r="C68" s="57">
        <f>SUM(C69:C82)</f>
        <v>0</v>
      </c>
      <c r="D68" s="57">
        <f>SUM(D69:D82)</f>
        <v>0</v>
      </c>
      <c r="E68" s="58">
        <f>SUM(E69:E82)</f>
        <v>0</v>
      </c>
      <c r="F68" s="59" t="s">
        <v>91</v>
      </c>
      <c r="G68" s="55" t="s">
        <v>71</v>
      </c>
      <c r="H68" s="55" t="s">
        <v>51</v>
      </c>
      <c r="I68" s="55" t="s">
        <v>42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6" x14ac:dyDescent="0.2">
      <c r="A69" s="18"/>
      <c r="B69" s="19"/>
      <c r="C69" s="19"/>
      <c r="D69" s="19"/>
      <c r="E69" s="60" t="str">
        <f t="shared" ref="E69:E82" si="4">IF(COUNTA(A69:D69,F69:I69)=0,"",SUM(B69:D69))</f>
        <v/>
      </c>
      <c r="F69" s="20"/>
      <c r="G69" s="21"/>
      <c r="H69" s="21"/>
      <c r="I69" s="21"/>
      <c r="J69" s="235"/>
      <c r="K69" s="23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6" x14ac:dyDescent="0.2">
      <c r="A70" s="18"/>
      <c r="B70" s="19"/>
      <c r="C70" s="19"/>
      <c r="D70" s="19"/>
      <c r="E70" s="60" t="str">
        <f t="shared" si="4"/>
        <v/>
      </c>
      <c r="F70" s="20"/>
      <c r="G70" s="21"/>
      <c r="H70" s="21"/>
      <c r="I70" s="21"/>
      <c r="J70" s="235"/>
      <c r="K70" s="23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6" x14ac:dyDescent="0.2">
      <c r="A71" s="18"/>
      <c r="B71" s="19"/>
      <c r="C71" s="19"/>
      <c r="D71" s="19"/>
      <c r="E71" s="60" t="str">
        <f t="shared" si="4"/>
        <v/>
      </c>
      <c r="F71" s="20"/>
      <c r="G71" s="21"/>
      <c r="H71" s="21"/>
      <c r="I71" s="21"/>
      <c r="J71" s="235"/>
      <c r="K71" s="23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6" x14ac:dyDescent="0.2">
      <c r="A72" s="18"/>
      <c r="B72" s="19"/>
      <c r="C72" s="19"/>
      <c r="D72" s="19"/>
      <c r="E72" s="60" t="str">
        <f t="shared" si="4"/>
        <v/>
      </c>
      <c r="F72" s="20"/>
      <c r="G72" s="21"/>
      <c r="H72" s="21"/>
      <c r="I72" s="21"/>
      <c r="J72" s="235"/>
      <c r="K72" s="23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6" x14ac:dyDescent="0.2">
      <c r="A73" s="18"/>
      <c r="B73" s="19"/>
      <c r="C73" s="19"/>
      <c r="D73" s="19"/>
      <c r="E73" s="60" t="str">
        <f t="shared" si="4"/>
        <v/>
      </c>
      <c r="F73" s="20"/>
      <c r="G73" s="21"/>
      <c r="H73" s="21"/>
      <c r="I73" s="21"/>
      <c r="J73" s="235"/>
      <c r="K73" s="23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6" x14ac:dyDescent="0.2">
      <c r="A74" s="18"/>
      <c r="B74" s="19"/>
      <c r="C74" s="19"/>
      <c r="D74" s="19"/>
      <c r="E74" s="60" t="str">
        <f t="shared" si="4"/>
        <v/>
      </c>
      <c r="F74" s="20"/>
      <c r="G74" s="21"/>
      <c r="H74" s="21"/>
      <c r="I74" s="21"/>
      <c r="J74" s="235"/>
      <c r="K74" s="23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6" x14ac:dyDescent="0.2">
      <c r="A75" s="18"/>
      <c r="B75" s="19"/>
      <c r="C75" s="19"/>
      <c r="D75" s="19"/>
      <c r="E75" s="60" t="str">
        <f t="shared" si="4"/>
        <v/>
      </c>
      <c r="F75" s="20"/>
      <c r="G75" s="21"/>
      <c r="H75" s="21"/>
      <c r="I75" s="21"/>
      <c r="J75" s="235"/>
      <c r="K75" s="23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6" x14ac:dyDescent="0.2">
      <c r="A76" s="18"/>
      <c r="B76" s="19"/>
      <c r="C76" s="19"/>
      <c r="D76" s="19"/>
      <c r="E76" s="60" t="str">
        <f t="shared" si="4"/>
        <v/>
      </c>
      <c r="F76" s="20"/>
      <c r="G76" s="21"/>
      <c r="H76" s="21"/>
      <c r="I76" s="21"/>
      <c r="J76" s="235"/>
      <c r="K76" s="23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6" x14ac:dyDescent="0.2">
      <c r="A77" s="18"/>
      <c r="B77" s="19"/>
      <c r="C77" s="19"/>
      <c r="D77" s="19"/>
      <c r="E77" s="60" t="str">
        <f t="shared" si="4"/>
        <v/>
      </c>
      <c r="F77" s="20"/>
      <c r="G77" s="21"/>
      <c r="H77" s="21"/>
      <c r="I77" s="21"/>
      <c r="J77" s="235"/>
      <c r="K77" s="23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6" x14ac:dyDescent="0.2">
      <c r="A78" s="18"/>
      <c r="B78" s="19"/>
      <c r="C78" s="19"/>
      <c r="D78" s="19"/>
      <c r="E78" s="60" t="str">
        <f t="shared" si="4"/>
        <v/>
      </c>
      <c r="F78" s="20"/>
      <c r="G78" s="21"/>
      <c r="H78" s="21"/>
      <c r="I78" s="21"/>
      <c r="J78" s="235"/>
      <c r="K78" s="23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6" x14ac:dyDescent="0.2">
      <c r="A79" s="18"/>
      <c r="B79" s="19"/>
      <c r="C79" s="19"/>
      <c r="D79" s="19"/>
      <c r="E79" s="60" t="str">
        <f t="shared" si="4"/>
        <v/>
      </c>
      <c r="F79" s="20"/>
      <c r="G79" s="21"/>
      <c r="H79" s="21"/>
      <c r="I79" s="21"/>
      <c r="J79" s="235"/>
      <c r="K79" s="23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6" x14ac:dyDescent="0.2">
      <c r="A80" s="18"/>
      <c r="B80" s="19"/>
      <c r="C80" s="19"/>
      <c r="D80" s="19"/>
      <c r="E80" s="60" t="str">
        <f t="shared" si="4"/>
        <v/>
      </c>
      <c r="F80" s="20"/>
      <c r="G80" s="21"/>
      <c r="H80" s="21"/>
      <c r="I80" s="21"/>
      <c r="J80" s="235"/>
      <c r="K80" s="23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6" x14ac:dyDescent="0.2">
      <c r="A81" s="18"/>
      <c r="B81" s="19"/>
      <c r="C81" s="19"/>
      <c r="D81" s="19"/>
      <c r="E81" s="60" t="str">
        <f t="shared" si="4"/>
        <v/>
      </c>
      <c r="F81" s="20"/>
      <c r="G81" s="21"/>
      <c r="H81" s="21"/>
      <c r="I81" s="21"/>
      <c r="J81" s="235"/>
      <c r="K81" s="23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6" x14ac:dyDescent="0.2">
      <c r="A82" s="18"/>
      <c r="B82" s="19"/>
      <c r="C82" s="19"/>
      <c r="D82" s="19"/>
      <c r="E82" s="60" t="str">
        <f t="shared" si="4"/>
        <v/>
      </c>
      <c r="F82" s="20"/>
      <c r="G82" s="21"/>
      <c r="H82" s="21"/>
      <c r="I82" s="21"/>
      <c r="J82" s="235"/>
      <c r="K82" s="23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7" x14ac:dyDescent="0.2">
      <c r="A83" s="56" t="s">
        <v>18</v>
      </c>
      <c r="B83" s="57">
        <f>SUM(B84:B110)</f>
        <v>0</v>
      </c>
      <c r="C83" s="57">
        <f t="shared" ref="C83:D83" si="5">SUM(C84:C110)</f>
        <v>0</v>
      </c>
      <c r="D83" s="57">
        <f t="shared" si="5"/>
        <v>0</v>
      </c>
      <c r="E83" s="58">
        <f>SUM(E84:E98)</f>
        <v>0</v>
      </c>
      <c r="F83" s="59" t="s">
        <v>48</v>
      </c>
      <c r="G83" s="55" t="s">
        <v>71</v>
      </c>
      <c r="H83" s="55" t="s">
        <v>51</v>
      </c>
      <c r="I83" s="55" t="s">
        <v>42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6" x14ac:dyDescent="0.2">
      <c r="A84" s="18"/>
      <c r="B84" s="19"/>
      <c r="C84" s="19"/>
      <c r="D84" s="19"/>
      <c r="E84" s="60" t="str">
        <f t="shared" ref="E84:E110" si="6">IF(COUNTA(A84:D84,F84:I84)=0,"",SUM(B84:D84))</f>
        <v/>
      </c>
      <c r="F84" s="20"/>
      <c r="G84" s="21"/>
      <c r="H84" s="21"/>
      <c r="I84" s="21"/>
      <c r="J84" s="235"/>
      <c r="K84" s="23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6" x14ac:dyDescent="0.2">
      <c r="A85" s="18"/>
      <c r="B85" s="19"/>
      <c r="C85" s="19"/>
      <c r="D85" s="19"/>
      <c r="E85" s="60" t="str">
        <f t="shared" si="6"/>
        <v/>
      </c>
      <c r="F85" s="20"/>
      <c r="G85" s="21"/>
      <c r="H85" s="21"/>
      <c r="I85" s="21"/>
      <c r="J85" s="235"/>
      <c r="K85" s="23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6" x14ac:dyDescent="0.2">
      <c r="A86" s="18"/>
      <c r="B86" s="19"/>
      <c r="C86" s="19"/>
      <c r="D86" s="19"/>
      <c r="E86" s="60" t="str">
        <f t="shared" si="6"/>
        <v/>
      </c>
      <c r="F86" s="20"/>
      <c r="G86" s="21"/>
      <c r="H86" s="21"/>
      <c r="I86" s="21"/>
      <c r="J86" s="235"/>
      <c r="K86" s="23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6" x14ac:dyDescent="0.2">
      <c r="A87" s="18"/>
      <c r="B87" s="19"/>
      <c r="C87" s="19"/>
      <c r="D87" s="19"/>
      <c r="E87" s="60" t="str">
        <f t="shared" si="6"/>
        <v/>
      </c>
      <c r="F87" s="20"/>
      <c r="G87" s="21"/>
      <c r="H87" s="21"/>
      <c r="I87" s="21"/>
      <c r="J87" s="235"/>
      <c r="K87" s="23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6" x14ac:dyDescent="0.2">
      <c r="A88" s="18"/>
      <c r="B88" s="19"/>
      <c r="C88" s="19"/>
      <c r="D88" s="19"/>
      <c r="E88" s="60" t="str">
        <f t="shared" si="6"/>
        <v/>
      </c>
      <c r="F88" s="20"/>
      <c r="G88" s="21"/>
      <c r="H88" s="21"/>
      <c r="I88" s="21"/>
      <c r="J88" s="235"/>
      <c r="K88" s="23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6" x14ac:dyDescent="0.2">
      <c r="A89" s="18"/>
      <c r="B89" s="19"/>
      <c r="C89" s="19"/>
      <c r="D89" s="19"/>
      <c r="E89" s="60" t="str">
        <f t="shared" si="6"/>
        <v/>
      </c>
      <c r="F89" s="20"/>
      <c r="G89" s="21"/>
      <c r="H89" s="21"/>
      <c r="I89" s="21"/>
      <c r="J89" s="235"/>
      <c r="K89" s="23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6" x14ac:dyDescent="0.2">
      <c r="A90" s="18"/>
      <c r="B90" s="19"/>
      <c r="C90" s="19"/>
      <c r="D90" s="19"/>
      <c r="E90" s="60" t="str">
        <f t="shared" si="6"/>
        <v/>
      </c>
      <c r="F90" s="20"/>
      <c r="G90" s="21"/>
      <c r="H90" s="21"/>
      <c r="I90" s="21"/>
      <c r="J90" s="235"/>
      <c r="K90" s="23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6" x14ac:dyDescent="0.2">
      <c r="A91" s="18"/>
      <c r="B91" s="19"/>
      <c r="C91" s="19"/>
      <c r="D91" s="19"/>
      <c r="E91" s="60" t="str">
        <f t="shared" si="6"/>
        <v/>
      </c>
      <c r="F91" s="20"/>
      <c r="G91" s="21"/>
      <c r="H91" s="21"/>
      <c r="I91" s="21"/>
      <c r="J91" s="235"/>
      <c r="K91" s="23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6" x14ac:dyDescent="0.2">
      <c r="A92" s="18"/>
      <c r="B92" s="19"/>
      <c r="C92" s="19"/>
      <c r="D92" s="19"/>
      <c r="E92" s="60" t="str">
        <f t="shared" si="6"/>
        <v/>
      </c>
      <c r="F92" s="20"/>
      <c r="G92" s="21"/>
      <c r="H92" s="21"/>
      <c r="I92" s="21"/>
      <c r="J92" s="235"/>
      <c r="K92" s="23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6" x14ac:dyDescent="0.2">
      <c r="A93" s="18"/>
      <c r="B93" s="19"/>
      <c r="C93" s="19"/>
      <c r="D93" s="19"/>
      <c r="E93" s="60" t="str">
        <f t="shared" si="6"/>
        <v/>
      </c>
      <c r="F93" s="20"/>
      <c r="G93" s="21"/>
      <c r="H93" s="21"/>
      <c r="I93" s="21"/>
      <c r="J93" s="235"/>
      <c r="K93" s="23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6" x14ac:dyDescent="0.2">
      <c r="A94" s="18"/>
      <c r="B94" s="19"/>
      <c r="C94" s="19"/>
      <c r="D94" s="19"/>
      <c r="E94" s="60" t="str">
        <f t="shared" si="6"/>
        <v/>
      </c>
      <c r="F94" s="20"/>
      <c r="G94" s="21"/>
      <c r="H94" s="21"/>
      <c r="I94" s="21"/>
      <c r="J94" s="235"/>
      <c r="K94" s="23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6" x14ac:dyDescent="0.2">
      <c r="A95" s="18"/>
      <c r="B95" s="19"/>
      <c r="C95" s="19"/>
      <c r="D95" s="19"/>
      <c r="E95" s="60" t="str">
        <f t="shared" si="6"/>
        <v/>
      </c>
      <c r="F95" s="20"/>
      <c r="G95" s="21"/>
      <c r="H95" s="21"/>
      <c r="I95" s="21"/>
      <c r="J95" s="235"/>
      <c r="K95" s="23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6" x14ac:dyDescent="0.2">
      <c r="A96" s="18"/>
      <c r="B96" s="19"/>
      <c r="C96" s="19"/>
      <c r="D96" s="19"/>
      <c r="E96" s="60" t="str">
        <f t="shared" si="6"/>
        <v/>
      </c>
      <c r="F96" s="20"/>
      <c r="G96" s="21"/>
      <c r="H96" s="21"/>
      <c r="I96" s="21"/>
      <c r="J96" s="235"/>
      <c r="K96" s="23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30" ht="16" x14ac:dyDescent="0.2">
      <c r="A97" s="18"/>
      <c r="B97" s="19"/>
      <c r="C97" s="19"/>
      <c r="D97" s="19"/>
      <c r="E97" s="60" t="str">
        <f t="shared" si="6"/>
        <v/>
      </c>
      <c r="F97" s="20"/>
      <c r="G97" s="21"/>
      <c r="H97" s="21"/>
      <c r="I97" s="21"/>
      <c r="J97" s="235"/>
      <c r="K97" s="23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30" ht="16" x14ac:dyDescent="0.2">
      <c r="A98" s="18"/>
      <c r="B98" s="19"/>
      <c r="C98" s="19"/>
      <c r="D98" s="19"/>
      <c r="E98" s="60" t="str">
        <f t="shared" si="6"/>
        <v/>
      </c>
      <c r="F98" s="20"/>
      <c r="G98" s="21"/>
      <c r="H98" s="21"/>
      <c r="I98" s="21"/>
      <c r="J98" s="235"/>
      <c r="K98" s="23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30" ht="16" x14ac:dyDescent="0.2">
      <c r="A99" s="18"/>
      <c r="B99" s="19"/>
      <c r="C99" s="19"/>
      <c r="D99" s="19"/>
      <c r="E99" s="60" t="str">
        <f t="shared" si="6"/>
        <v/>
      </c>
      <c r="F99" s="20"/>
      <c r="G99" s="21"/>
      <c r="H99" s="21"/>
      <c r="I99" s="21"/>
      <c r="J99" s="235"/>
      <c r="K99" s="235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30" ht="16" x14ac:dyDescent="0.2">
      <c r="A100" s="18"/>
      <c r="B100" s="19"/>
      <c r="C100" s="19"/>
      <c r="D100" s="19"/>
      <c r="E100" s="60" t="str">
        <f t="shared" si="6"/>
        <v/>
      </c>
      <c r="F100" s="20"/>
      <c r="G100" s="21"/>
      <c r="H100" s="21"/>
      <c r="I100" s="21"/>
      <c r="J100" s="235"/>
      <c r="K100" s="23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30" ht="16" x14ac:dyDescent="0.2">
      <c r="A101" s="18"/>
      <c r="B101" s="19"/>
      <c r="C101" s="19"/>
      <c r="D101" s="19"/>
      <c r="E101" s="60" t="str">
        <f t="shared" si="6"/>
        <v/>
      </c>
      <c r="F101" s="20"/>
      <c r="G101" s="21"/>
      <c r="H101" s="21"/>
      <c r="I101" s="21"/>
      <c r="J101" s="235"/>
      <c r="K101" s="23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30" ht="16" x14ac:dyDescent="0.2">
      <c r="A102" s="18"/>
      <c r="B102" s="19"/>
      <c r="C102" s="19"/>
      <c r="D102" s="19"/>
      <c r="E102" s="60" t="str">
        <f t="shared" si="6"/>
        <v/>
      </c>
      <c r="F102" s="20"/>
      <c r="G102" s="21"/>
      <c r="H102" s="21"/>
      <c r="I102" s="21"/>
      <c r="J102" s="235"/>
      <c r="K102" s="23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30" ht="16" x14ac:dyDescent="0.2">
      <c r="A103" s="18"/>
      <c r="B103" s="19"/>
      <c r="C103" s="19"/>
      <c r="D103" s="19"/>
      <c r="E103" s="60" t="str">
        <f t="shared" si="6"/>
        <v/>
      </c>
      <c r="F103" s="20"/>
      <c r="G103" s="21"/>
      <c r="H103" s="21"/>
      <c r="I103" s="21"/>
      <c r="J103" s="235"/>
      <c r="K103" s="23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30" ht="16" x14ac:dyDescent="0.2">
      <c r="A104" s="18"/>
      <c r="B104" s="19"/>
      <c r="C104" s="19"/>
      <c r="D104" s="19"/>
      <c r="E104" s="60" t="str">
        <f t="shared" si="6"/>
        <v/>
      </c>
      <c r="F104" s="20"/>
      <c r="G104" s="21"/>
      <c r="H104" s="21"/>
      <c r="I104" s="21"/>
      <c r="J104" s="235"/>
      <c r="K104" s="23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30" ht="16" x14ac:dyDescent="0.2">
      <c r="A105" s="18"/>
      <c r="B105" s="19"/>
      <c r="C105" s="19"/>
      <c r="D105" s="19"/>
      <c r="E105" s="60" t="str">
        <f t="shared" si="6"/>
        <v/>
      </c>
      <c r="F105" s="20"/>
      <c r="G105" s="21"/>
      <c r="H105" s="21"/>
      <c r="I105" s="21"/>
      <c r="J105" s="235"/>
      <c r="K105" s="23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30" ht="16" x14ac:dyDescent="0.2">
      <c r="A106" s="18"/>
      <c r="B106" s="19"/>
      <c r="C106" s="19"/>
      <c r="D106" s="19"/>
      <c r="E106" s="60" t="str">
        <f t="shared" si="6"/>
        <v/>
      </c>
      <c r="F106" s="20"/>
      <c r="G106" s="21"/>
      <c r="H106" s="21"/>
      <c r="I106" s="21"/>
      <c r="J106" s="235"/>
      <c r="K106" s="23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30" ht="16" x14ac:dyDescent="0.2">
      <c r="A107" s="18"/>
      <c r="B107" s="19"/>
      <c r="C107" s="19"/>
      <c r="D107" s="19"/>
      <c r="E107" s="60" t="str">
        <f t="shared" si="6"/>
        <v/>
      </c>
      <c r="F107" s="20"/>
      <c r="G107" s="21"/>
      <c r="H107" s="21"/>
      <c r="I107" s="21"/>
      <c r="J107" s="235"/>
      <c r="K107" s="23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30" ht="16" x14ac:dyDescent="0.2">
      <c r="A108" s="18"/>
      <c r="B108" s="19"/>
      <c r="C108" s="19"/>
      <c r="D108" s="19"/>
      <c r="E108" s="60" t="str">
        <f t="shared" si="6"/>
        <v/>
      </c>
      <c r="F108" s="20"/>
      <c r="G108" s="21"/>
      <c r="H108" s="21"/>
      <c r="I108" s="21"/>
      <c r="J108" s="235"/>
      <c r="K108" s="23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30" ht="16" x14ac:dyDescent="0.2">
      <c r="A109" s="18"/>
      <c r="B109" s="19"/>
      <c r="C109" s="19"/>
      <c r="D109" s="19"/>
      <c r="E109" s="60" t="str">
        <f t="shared" si="6"/>
        <v/>
      </c>
      <c r="F109" s="20"/>
      <c r="G109" s="21"/>
      <c r="H109" s="21"/>
      <c r="I109" s="21"/>
      <c r="J109" s="235"/>
      <c r="K109" s="23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30" ht="16" x14ac:dyDescent="0.2">
      <c r="A110" s="18"/>
      <c r="B110" s="19"/>
      <c r="C110" s="19"/>
      <c r="D110" s="19"/>
      <c r="E110" s="60" t="str">
        <f t="shared" si="6"/>
        <v/>
      </c>
      <c r="F110" s="20"/>
      <c r="G110" s="21"/>
      <c r="H110" s="21"/>
      <c r="I110" s="21"/>
      <c r="J110" s="235"/>
      <c r="K110" s="23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30" ht="17" x14ac:dyDescent="0.2">
      <c r="A111" s="63" t="s">
        <v>114</v>
      </c>
      <c r="B111" s="64">
        <f>SUM(B4,B20,B36,B52,B68,B83)</f>
        <v>0</v>
      </c>
      <c r="C111" s="64">
        <f>SUM(C4,C20,C36,C52,C68,C83)</f>
        <v>0</v>
      </c>
      <c r="D111" s="64">
        <f>SUM(D4,D20,D36,D52,D68,D83)</f>
        <v>0</v>
      </c>
      <c r="E111" s="64">
        <f>SUM(B111:D111)</f>
        <v>0</v>
      </c>
      <c r="F111" s="6"/>
      <c r="G111" s="14"/>
      <c r="H111" s="14"/>
      <c r="I111" s="1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30" ht="16" x14ac:dyDescent="0.2">
      <c r="K112" s="6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6" x14ac:dyDescent="0.2">
      <c r="K113" s="6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48" x14ac:dyDescent="0.2">
      <c r="A114" s="52"/>
      <c r="B114" s="53" t="s">
        <v>10</v>
      </c>
      <c r="C114" s="53" t="s">
        <v>22</v>
      </c>
      <c r="D114" s="53" t="s">
        <v>23</v>
      </c>
      <c r="E114" s="53" t="s">
        <v>24</v>
      </c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30" ht="16" x14ac:dyDescent="0.2">
      <c r="A115" s="65" t="s">
        <v>31</v>
      </c>
      <c r="B115" s="66">
        <f>SUM(B4,B20,B36,B52,B68,B83)</f>
        <v>0</v>
      </c>
      <c r="C115" s="66">
        <f>SUM(C4,C20,C36,C52,C68,C83)</f>
        <v>0</v>
      </c>
      <c r="D115" s="66">
        <f>SUM(D4,D20,D36,D52,D68,D83)</f>
        <v>0</v>
      </c>
      <c r="E115" s="58">
        <f>SUM(B115:D115)</f>
        <v>0</v>
      </c>
      <c r="F115" s="1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30" ht="16" x14ac:dyDescent="0.2">
      <c r="A116" s="65" t="s">
        <v>92</v>
      </c>
      <c r="B116" s="22"/>
      <c r="C116" s="22">
        <v>0</v>
      </c>
      <c r="D116" s="22">
        <v>0</v>
      </c>
      <c r="E116" s="67">
        <f>SUM(B116:D116)</f>
        <v>0</v>
      </c>
      <c r="F116" s="6"/>
      <c r="G116" s="1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30" ht="17" x14ac:dyDescent="0.2">
      <c r="A117" s="65" t="s">
        <v>32</v>
      </c>
      <c r="B117" s="68">
        <f>B115+B116</f>
        <v>0</v>
      </c>
      <c r="C117" s="58">
        <f>C115+C116</f>
        <v>0</v>
      </c>
      <c r="D117" s="58">
        <f>D115+D116</f>
        <v>0</v>
      </c>
      <c r="E117" s="69">
        <f>SUM(B117:D117)</f>
        <v>0</v>
      </c>
      <c r="F117" s="6" t="str">
        <f>IF(B117+E125&lt;&gt;E117,"Error: total budget does not equal total ENOUGH funding + total Non-ENOUGH revenue","")</f>
        <v/>
      </c>
      <c r="G117" s="1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30" ht="16" x14ac:dyDescent="0.2">
      <c r="F118" s="6"/>
      <c r="G118" s="1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30" ht="16" x14ac:dyDescent="0.2">
      <c r="A119" s="65" t="s">
        <v>33</v>
      </c>
      <c r="B119" s="237"/>
      <c r="C119" s="70"/>
      <c r="D119" s="70"/>
      <c r="E119" s="70"/>
      <c r="F119" s="6"/>
      <c r="G119" s="1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30" ht="16" x14ac:dyDescent="0.2">
      <c r="A120" s="19"/>
      <c r="B120" s="238"/>
      <c r="C120" s="23"/>
      <c r="D120" s="23"/>
      <c r="E120" s="58">
        <f>SUM(B120:D120)</f>
        <v>0</v>
      </c>
      <c r="F120" s="7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30" ht="16" x14ac:dyDescent="0.2">
      <c r="A121" s="19"/>
      <c r="B121" s="238"/>
      <c r="C121" s="23"/>
      <c r="D121" s="23"/>
      <c r="E121" s="58">
        <f t="shared" ref="E121:E124" si="7">SUM(B121:D121)</f>
        <v>0</v>
      </c>
      <c r="F121" s="7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30" ht="16" x14ac:dyDescent="0.2">
      <c r="A122" s="19"/>
      <c r="B122" s="238"/>
      <c r="C122" s="23"/>
      <c r="D122" s="23"/>
      <c r="E122" s="58">
        <f t="shared" si="7"/>
        <v>0</v>
      </c>
      <c r="F122" s="7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30" ht="16" x14ac:dyDescent="0.2">
      <c r="A123" s="19"/>
      <c r="B123" s="238"/>
      <c r="C123" s="23"/>
      <c r="D123" s="23"/>
      <c r="E123" s="58">
        <f t="shared" si="7"/>
        <v>0</v>
      </c>
      <c r="F123" s="7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30" ht="16" x14ac:dyDescent="0.2">
      <c r="A124" s="19"/>
      <c r="B124" s="238"/>
      <c r="C124" s="23"/>
      <c r="D124" s="23"/>
      <c r="E124" s="58">
        <f t="shared" si="7"/>
        <v>0</v>
      </c>
      <c r="F124" s="7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30" ht="17" x14ac:dyDescent="0.2">
      <c r="A125" s="89" t="s">
        <v>34</v>
      </c>
      <c r="B125" s="237"/>
      <c r="C125" s="70">
        <f>SUM(C120:C124)</f>
        <v>0</v>
      </c>
      <c r="D125" s="70">
        <f>SUM(D120:D124)</f>
        <v>0</v>
      </c>
      <c r="E125" s="68">
        <f>SUM(E120:E124)</f>
        <v>0</v>
      </c>
      <c r="F125" s="7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30" ht="16" x14ac:dyDescent="0.2">
      <c r="A126" s="73"/>
      <c r="B126" s="73"/>
      <c r="C126" s="74"/>
      <c r="D126" s="74"/>
      <c r="E126" s="74"/>
      <c r="F126" s="7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30" ht="16" x14ac:dyDescent="0.2">
      <c r="A127" s="201"/>
      <c r="B127" s="202"/>
      <c r="C127" s="203"/>
      <c r="D127" s="203"/>
      <c r="E127" s="203"/>
      <c r="F127" s="20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30" ht="16" x14ac:dyDescent="0.2">
      <c r="A128" s="76" t="s">
        <v>75</v>
      </c>
      <c r="B128" s="77"/>
      <c r="C128" s="78"/>
      <c r="D128" s="77"/>
      <c r="E128" s="77"/>
      <c r="F128" s="44"/>
      <c r="G128" s="14"/>
      <c r="H128" s="4"/>
      <c r="I128" s="4"/>
      <c r="J128" s="14"/>
      <c r="K128" s="4"/>
      <c r="L128" s="4"/>
      <c r="M128" s="4"/>
      <c r="N128" s="4"/>
      <c r="O128" s="4"/>
      <c r="P128" s="4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</row>
    <row r="129" spans="1:32" ht="48" x14ac:dyDescent="0.2">
      <c r="A129" s="204" t="s">
        <v>76</v>
      </c>
      <c r="B129" s="79"/>
      <c r="C129" s="80"/>
      <c r="D129" s="79"/>
      <c r="E129" s="79"/>
      <c r="F129" s="79"/>
      <c r="G129" s="79"/>
      <c r="H129" s="79"/>
      <c r="I129" s="79"/>
      <c r="J129" s="79"/>
      <c r="M129" s="4"/>
      <c r="N129" s="4"/>
      <c r="O129" s="4"/>
      <c r="P129" s="4"/>
      <c r="Q129" s="4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F129" s="4"/>
    </row>
    <row r="130" spans="1:32" ht="48" x14ac:dyDescent="0.2">
      <c r="A130" s="204" t="s">
        <v>77</v>
      </c>
      <c r="B130" s="79"/>
      <c r="C130" s="80"/>
      <c r="D130" s="79"/>
      <c r="E130" s="79"/>
      <c r="F130" s="79"/>
      <c r="G130" s="79"/>
      <c r="H130" s="79"/>
      <c r="I130" s="79"/>
      <c r="J130" s="79"/>
      <c r="M130" s="4"/>
      <c r="N130" s="4"/>
      <c r="O130" s="4"/>
      <c r="P130" s="4"/>
      <c r="Q130" s="4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F130" s="4"/>
    </row>
    <row r="131" spans="1:32" ht="32" x14ac:dyDescent="0.2">
      <c r="A131" s="81" t="s">
        <v>78</v>
      </c>
      <c r="B131" s="82" t="s">
        <v>79</v>
      </c>
      <c r="C131" s="81" t="s">
        <v>80</v>
      </c>
      <c r="D131" s="82" t="s">
        <v>81</v>
      </c>
      <c r="E131" s="83" t="s">
        <v>82</v>
      </c>
      <c r="F131" s="83" t="s">
        <v>83</v>
      </c>
      <c r="G131" s="83" t="s">
        <v>84</v>
      </c>
      <c r="H131" s="84" t="s">
        <v>85</v>
      </c>
      <c r="I131" s="85" t="s">
        <v>159</v>
      </c>
      <c r="J131" s="84" t="s">
        <v>160</v>
      </c>
      <c r="L131" s="44"/>
      <c r="M131" s="4"/>
      <c r="N131" s="4"/>
      <c r="O131" s="4"/>
      <c r="P131" s="4"/>
      <c r="Q131" s="4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F131" s="4"/>
    </row>
    <row r="132" spans="1:32" ht="16" x14ac:dyDescent="0.2">
      <c r="A132" s="86">
        <v>1</v>
      </c>
      <c r="B132" s="40"/>
      <c r="C132" s="18"/>
      <c r="D132" s="87" t="str">
        <f t="shared" ref="D132:D140" si="8">IF(C132="","",SUMIF($A$5:$A$110,C132,$E$5:$E$110))</f>
        <v/>
      </c>
      <c r="E132" s="42"/>
      <c r="F132" s="88" t="str">
        <f t="shared" ref="F132:F140" si="9">IF(OR(D132="",E132=""),"",E132-D132)</f>
        <v/>
      </c>
      <c r="G132" s="31"/>
      <c r="H132" s="28"/>
      <c r="I132" s="28"/>
      <c r="J132" s="28"/>
      <c r="M132" s="4"/>
      <c r="N132" s="4"/>
      <c r="O132" s="4"/>
      <c r="P132" s="4"/>
      <c r="Q132" s="14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F132" s="4"/>
    </row>
    <row r="133" spans="1:32" ht="16" x14ac:dyDescent="0.2">
      <c r="A133" s="86">
        <v>2</v>
      </c>
      <c r="B133" s="40"/>
      <c r="C133" s="18"/>
      <c r="D133" s="87" t="str">
        <f t="shared" si="8"/>
        <v/>
      </c>
      <c r="E133" s="42"/>
      <c r="F133" s="88" t="str">
        <f t="shared" si="9"/>
        <v/>
      </c>
      <c r="G133" s="31"/>
      <c r="H133" s="28"/>
      <c r="I133" s="28"/>
      <c r="J133" s="28"/>
      <c r="M133" s="4"/>
      <c r="N133" s="4"/>
      <c r="O133" s="4"/>
      <c r="P133" s="4"/>
      <c r="Q133" s="14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F133" s="4"/>
    </row>
    <row r="134" spans="1:32" ht="16" x14ac:dyDescent="0.2">
      <c r="A134" s="86">
        <v>3</v>
      </c>
      <c r="B134" s="40"/>
      <c r="C134" s="40"/>
      <c r="D134" s="87" t="str">
        <f t="shared" si="8"/>
        <v/>
      </c>
      <c r="E134" s="42"/>
      <c r="F134" s="88" t="str">
        <f t="shared" si="9"/>
        <v/>
      </c>
      <c r="G134" s="31"/>
      <c r="H134" s="28"/>
      <c r="I134" s="28"/>
      <c r="J134" s="28"/>
      <c r="M134" s="4"/>
      <c r="N134" s="4"/>
      <c r="O134" s="4"/>
      <c r="P134" s="4"/>
      <c r="Q134" s="14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F134" s="4"/>
    </row>
    <row r="135" spans="1:32" ht="16" x14ac:dyDescent="0.2">
      <c r="A135" s="86">
        <v>4</v>
      </c>
      <c r="B135" s="40"/>
      <c r="C135" s="40"/>
      <c r="D135" s="87" t="str">
        <f t="shared" si="8"/>
        <v/>
      </c>
      <c r="E135" s="42"/>
      <c r="F135" s="88" t="str">
        <f t="shared" si="9"/>
        <v/>
      </c>
      <c r="G135" s="31"/>
      <c r="H135" s="28"/>
      <c r="I135" s="28"/>
      <c r="J135" s="28"/>
      <c r="M135" s="4"/>
      <c r="N135" s="4"/>
      <c r="O135" s="4"/>
      <c r="P135" s="4"/>
      <c r="Q135" s="14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F135" s="4"/>
    </row>
    <row r="136" spans="1:32" ht="16" x14ac:dyDescent="0.2">
      <c r="A136" s="86">
        <v>5</v>
      </c>
      <c r="B136" s="40"/>
      <c r="C136" s="40"/>
      <c r="D136" s="87" t="str">
        <f t="shared" si="8"/>
        <v/>
      </c>
      <c r="E136" s="42"/>
      <c r="F136" s="88" t="str">
        <f t="shared" si="9"/>
        <v/>
      </c>
      <c r="G136" s="31"/>
      <c r="H136" s="28"/>
      <c r="I136" s="28"/>
      <c r="J136" s="28"/>
      <c r="M136" s="4"/>
      <c r="N136" s="4"/>
      <c r="O136" s="4"/>
      <c r="P136" s="4"/>
      <c r="Q136" s="14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F136" s="4"/>
    </row>
    <row r="137" spans="1:32" ht="16" x14ac:dyDescent="0.2">
      <c r="A137" s="86">
        <v>6</v>
      </c>
      <c r="B137" s="40"/>
      <c r="C137" s="40"/>
      <c r="D137" s="87" t="str">
        <f t="shared" si="8"/>
        <v/>
      </c>
      <c r="E137" s="42"/>
      <c r="F137" s="88" t="str">
        <f t="shared" si="9"/>
        <v/>
      </c>
      <c r="G137" s="31"/>
      <c r="H137" s="28"/>
      <c r="I137" s="28"/>
      <c r="J137" s="28"/>
      <c r="M137" s="4"/>
      <c r="N137" s="4"/>
      <c r="O137" s="4"/>
      <c r="P137" s="4"/>
      <c r="Q137" s="14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F137" s="4"/>
    </row>
    <row r="138" spans="1:32" ht="16" x14ac:dyDescent="0.2">
      <c r="A138" s="86">
        <v>7</v>
      </c>
      <c r="B138" s="40"/>
      <c r="C138" s="40"/>
      <c r="D138" s="87" t="str">
        <f t="shared" si="8"/>
        <v/>
      </c>
      <c r="E138" s="42"/>
      <c r="F138" s="88" t="str">
        <f t="shared" si="9"/>
        <v/>
      </c>
      <c r="G138" s="31"/>
      <c r="H138" s="28"/>
      <c r="I138" s="28"/>
      <c r="J138" s="28"/>
      <c r="M138" s="4"/>
      <c r="N138" s="4"/>
      <c r="O138" s="4"/>
      <c r="P138" s="4"/>
      <c r="Q138" s="14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F138" s="4"/>
    </row>
    <row r="139" spans="1:32" ht="16" x14ac:dyDescent="0.2">
      <c r="A139" s="86">
        <v>8</v>
      </c>
      <c r="B139" s="40"/>
      <c r="C139" s="40"/>
      <c r="D139" s="87" t="str">
        <f t="shared" si="8"/>
        <v/>
      </c>
      <c r="E139" s="42"/>
      <c r="F139" s="88" t="str">
        <f t="shared" si="9"/>
        <v/>
      </c>
      <c r="G139" s="31"/>
      <c r="H139" s="28"/>
      <c r="I139" s="28"/>
      <c r="J139" s="28"/>
      <c r="O139" s="14"/>
      <c r="P139" s="14"/>
      <c r="Q139" s="14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F139" s="4"/>
    </row>
    <row r="140" spans="1:32" ht="16" x14ac:dyDescent="0.2">
      <c r="A140" s="86">
        <v>8</v>
      </c>
      <c r="B140" s="40"/>
      <c r="C140" s="40"/>
      <c r="D140" s="87" t="str">
        <f t="shared" si="8"/>
        <v/>
      </c>
      <c r="E140" s="42"/>
      <c r="F140" s="88" t="str">
        <f t="shared" si="9"/>
        <v/>
      </c>
      <c r="G140" s="31"/>
      <c r="H140" s="28"/>
      <c r="I140" s="28"/>
      <c r="J140" s="28"/>
      <c r="O140" s="14"/>
      <c r="P140" s="14"/>
      <c r="Q140" s="14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F140" s="4"/>
    </row>
    <row r="141" spans="1:32" ht="17.25" customHeight="1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</row>
    <row r="142" spans="1:32" ht="16.5" customHeight="1" x14ac:dyDescent="0.2">
      <c r="J142" s="14"/>
      <c r="K142"/>
      <c r="M142"/>
      <c r="N142"/>
      <c r="O142" s="14"/>
      <c r="P142" s="14"/>
      <c r="Q142" s="14"/>
    </row>
    <row r="143" spans="1:32" ht="16.5" customHeight="1" x14ac:dyDescent="0.2">
      <c r="K143" s="6"/>
      <c r="M143"/>
      <c r="N143"/>
      <c r="O143" s="14"/>
      <c r="P143" s="14"/>
      <c r="Q143" s="14"/>
    </row>
    <row r="144" spans="1:32" ht="15.75" customHeight="1" x14ac:dyDescent="0.2">
      <c r="A144"/>
      <c r="B144"/>
      <c r="C144"/>
      <c r="D144"/>
      <c r="E144"/>
      <c r="F144"/>
      <c r="G144"/>
      <c r="H144"/>
      <c r="I144"/>
      <c r="J144"/>
      <c r="K144" s="6"/>
      <c r="L144"/>
      <c r="M144"/>
      <c r="N144"/>
    </row>
    <row r="145" spans="6:10" ht="15.75" customHeight="1" x14ac:dyDescent="0.2">
      <c r="F145"/>
      <c r="G145"/>
      <c r="H145"/>
      <c r="I145"/>
      <c r="J145"/>
    </row>
    <row r="146" spans="6:10" ht="15.75" customHeight="1" x14ac:dyDescent="0.2"/>
    <row r="147" spans="6:10" ht="15.75" customHeight="1" x14ac:dyDescent="0.2"/>
    <row r="148" spans="6:10" ht="15.75" customHeight="1" x14ac:dyDescent="0.2"/>
    <row r="149" spans="6:10" ht="15.75" customHeight="1" x14ac:dyDescent="0.2"/>
    <row r="150" spans="6:10" ht="15.75" customHeight="1" x14ac:dyDescent="0.2"/>
    <row r="151" spans="6:10" ht="15.75" customHeight="1" x14ac:dyDescent="0.2"/>
    <row r="152" spans="6:10" ht="15.75" customHeight="1" x14ac:dyDescent="0.2"/>
    <row r="153" spans="6:10" ht="15.75" customHeight="1" x14ac:dyDescent="0.2"/>
    <row r="154" spans="6:10" ht="15.75" customHeight="1" x14ac:dyDescent="0.2"/>
    <row r="155" spans="6:10" ht="15.75" customHeight="1" x14ac:dyDescent="0.2"/>
    <row r="156" spans="6:10" ht="15.75" customHeight="1" x14ac:dyDescent="0.2"/>
    <row r="157" spans="6:10" ht="15.75" customHeight="1" x14ac:dyDescent="0.2"/>
    <row r="158" spans="6:10" ht="15.75" customHeight="1" x14ac:dyDescent="0.2"/>
    <row r="159" spans="6:10" ht="15.75" customHeight="1" x14ac:dyDescent="0.2"/>
    <row r="160" spans="6:1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</sheetData>
  <sheetProtection algorithmName="SHA-512" hashValue="gF0e2eJxwlxnjiR5dQFVjcVxRrm2kFEnUI8QApjaSbMuB59Q2DtJt4iGrRcNXoj/CcvBJI+iSjtRssQNpgDdQA==" saltValue="CU3xs7GC5dFwCzXXLAgwWQ==" spinCount="100000" sheet="1" objects="1" scenarios="1"/>
  <dataValidations count="4">
    <dataValidation type="list" allowBlank="1" showInputMessage="1" showErrorMessage="1" sqref="G52" xr:uid="{332498A0-6473-0748-844F-4C4A181D7886}">
      <formula1>#REF!</formula1>
    </dataValidation>
    <dataValidation type="list" allowBlank="1" showInputMessage="1" showErrorMessage="1" sqref="J132:J140" xr:uid="{ABB1E335-B904-4646-9706-7FCB91F88F80}">
      <formula1>"Draft,Submitted,Under Review,Approved,Denied"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I132:I140" xr:uid="{5EFA7E71-C685-214F-B4C4-13A2AB7F0DEF}">
      <formula1>"ENOUGH Funding,Non-ENOUGH Cash Contribution,Non-ENOUGH In-Kind"</formula1>
    </dataValidation>
    <dataValidation type="list" allowBlank="1" showInputMessage="1" showErrorMessage="1" sqref="G132:G140" xr:uid="{1156B7FF-37A4-5C4A-BDC3-CBE3776EFB00}">
      <formula1>"Reallocation,Underbudgeted originally,Scope change,Staffing change,Vendor/price change,Timing change,Compliance/procurement issue,Other"</formula1>
    </dataValidation>
  </dataValidations>
  <pageMargins left="0.7" right="0.7" top="0.75" bottom="0.75" header="0" footer="0"/>
  <pageSetup scale="5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1096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40" style="4" customWidth="1"/>
    <col min="2" max="5" width="15.83203125" style="12" customWidth="1"/>
    <col min="6" max="9" width="46.83203125" style="12" customWidth="1"/>
    <col min="10" max="10" width="15.83203125" style="12" customWidth="1"/>
    <col min="11" max="11" width="31.6640625" style="14" customWidth="1"/>
    <col min="12" max="12" width="20.83203125" style="14" customWidth="1"/>
    <col min="13" max="13" width="21.6640625" style="14" customWidth="1"/>
    <col min="14" max="14" width="38.33203125" style="14" customWidth="1"/>
    <col min="16" max="30" width="0" hidden="1" customWidth="1"/>
  </cols>
  <sheetData>
    <row r="1" spans="1:26" ht="20" x14ac:dyDescent="0.25">
      <c r="A1" s="43" t="s">
        <v>152</v>
      </c>
      <c r="B1" s="49"/>
      <c r="C1" s="49"/>
      <c r="D1" s="49"/>
      <c r="E1" s="49"/>
      <c r="F1" s="49"/>
      <c r="G1" s="49"/>
      <c r="H1" s="49"/>
      <c r="I1" s="49"/>
      <c r="J1" s="4"/>
      <c r="K1" s="4" t="str" cm="1">
        <f t="array" ref="K1:Y1">_xlfn.LET(_xlpm.org,"Partner 1",_xlpm.blank,_xlfn.HSTACK("","","","","","","","","","","","","","",""),_xlpm.personnel,_xlfn.HSTACK(IF(TRIM($A$5:$A$19)&lt;&gt;"",_xlpm.org,""),IF(TRIM($A$5:$A$19)&lt;&gt;"","Personnel",""),IF(TRIM($A$5:$A$19)="","",$A$5:$A$19),$B$5:$E$19,IF($F$5:$F$19="","",$F$5:$F$19),IF(TRIM($A$5:$A$19)&lt;&gt;"","",""),IF($G$5:$G$19="","",$G$5:$G$19),IF($H$5:$H$19="","",$H$5:$H$19),IF(TRIM($A$5:$A$19)="","",ROW($A$5:$A$19)),IF(TRIM($A$5:$A$19)&lt;&gt;"","",""),IF(TRIM($A$5:$A$19)&lt;&gt;"","Use primary program",""),IF($I$5:$I$19="","",$I$5:$I$19)),_xlpm.opx,_xlfn.HSTACK(IF(TRIM($A$21:$A$35)&lt;&gt;"",_xlpm.org,""),IF(TRIM($A$21:$A$35)&lt;&gt;"","Operating Expenses",""),IF(TRIM($A$21:$A$35)="","",$A$21:$A$35),$B$21:$E$35,IF($F$21:$F$35="","",$F$21:$F$35),IF(TRIM($A$21:$A$35)&lt;&gt;"","",""),IF($G$21:$G$35="","",$G$21:$G$35),IF($H$21:$H$35="","",$H$21:$H$35),IF(TRIM($A$21:$A$35)="","",ROW($A$21:$A$35)),IF(TRIM($A$21:$A$35)&lt;&gt;"","",""),IF(TRIM($A$21:$A$35)&lt;&gt;"","Use primary program",""),IF($I$21:$I$35="","",$I$21:$I$35)),_xlpm.travel,_xlfn.HSTACK(IF(TRIM($A$37:$A$51)&lt;&gt;"",_xlpm.org,""),IF(TRIM($A$37:$A$51)&lt;&gt;"","Travel",""),IF(TRIM($A$37:$A$51)="","",$A$37:$A$51),$B$37:$E$51,IF($F$37:$F$51="","",$F$37:$F$51),IF(TRIM($A$37:$A$51)&lt;&gt;"","",""),IF($G$37:$G$51="","",$G$37:$G$51),IF($H$37:$H$51="","",$H$37:$H$51),IF(TRIM($A$37:$A$51)="","",ROW($A$37:$A$51)),IF(TRIM($A$37:$A$51)&lt;&gt;"","",""),IF(TRIM($A$37:$A$51)&lt;&gt;"","Use primary program",""),IF($I$37:$I$51="","",$I$37:$I$51)),_xlpm.professional,_xlfn.HSTACK(IF(TRIM($A$53:$A$67)&lt;&gt;"",_xlpm.org,""),IF(TRIM($A$53:$A$67)&lt;&gt;"","Professional Services",""),IF(TRIM($A$53:$A$67)="","",$A$53:$A$67),$B$53:$E$67,IF($F$53:$F$67="","",$F$53:$F$67),IF(TRIM($A$53:$A$67)&lt;&gt;"","",""),IF($G$53:$G$67="","",$G$53:$G$67),IF($H$53:$H$67="","",$H$53:$H$67),IF(TRIM($A$53:$A$67)="","",ROW($A$53:$A$67)),IF(TRIM($A$53:$A$67)&lt;&gt;"","",""),IF(TRIM($A$53:$A$67)&lt;&gt;"","Use primary program",""),IF($I$53:$I$67="","",$I$53:$I$67)),_xlpm.equipment,_xlfn.HSTACK(IF(TRIM($A$69:$A$82)&lt;&gt;"",_xlpm.org,""),IF(TRIM($A$69:$A$82)&lt;&gt;"","Equipment",""),IF(TRIM($A$69:$A$82)="","",$A$69:$A$82),$B$69:$E$82,IF($F$69:$F$82="","",$F$69:$F$82),IF(TRIM($A$69:$A$82)&lt;&gt;"","",""),IF($G$69:$G$82="","",$G$69:$G$82),IF($H$69:$H$82="","",$H$69:$H$82),IF(TRIM($A$69:$A$82)="","",ROW($A$69:$A$82)),IF(TRIM($A$69:$A$82)&lt;&gt;"","",""),IF(TRIM($A$69:$A$82)&lt;&gt;"","Use primary program",""),IF($I$69:$I$82="","",$I$69:$I$82)),_xlpm.other,_xlfn.HSTACK(IF(TRIM($A$84:$A$98)&lt;&gt;"",_xlpm.org,""),IF(TRIM($A$84:$A$98)&lt;&gt;"","Other",""),IF(TRIM($A$84:$A$98)="","",$A$84:$A$98),$B$84:$E$98,IF($F$84:$F$98="","",$F$84:$F$98),IF(TRIM($A$84:$A$98)&lt;&gt;"","",""),IF($G$84:$G$98="","",$G$84:$G$98),IF($H$84:$H$98="","",$H$84:$H$98),IF(TRIM($A$84:$A$98)="","",ROW($A$84:$A$98)),IF(TRIM($A$84:$A$98)&lt;&gt;"","",""),IF(TRIM($A$84:$A$98)&lt;&gt;"","Use primary program",""),IF($I$84:$I$98="","",$I$84:$I$98)),_xlpm.src,_xlfn.VSTACK(_xlpm.personnel,_xlpm.opx,_xlpm.travel,_xlpm.professional,_xlpm.equipment,_xlpm.other),IFERROR(_xlfn._xlws.FILTER(_xlpm.src,INDEX(_xlpm.src,,3)&lt;&gt;""),_xlpm.blank))</f>
        <v/>
      </c>
      <c r="L1" s="4" t="str">
        <v/>
      </c>
      <c r="M1" s="4" t="str">
        <v/>
      </c>
      <c r="N1" s="4" t="str">
        <v/>
      </c>
      <c r="O1" s="4" t="str">
        <v/>
      </c>
      <c r="P1" s="4" t="str">
        <v/>
      </c>
      <c r="Q1" s="4" t="str">
        <v/>
      </c>
      <c r="R1" s="4" t="str">
        <v/>
      </c>
      <c r="S1" s="4" t="str">
        <v/>
      </c>
      <c r="T1" s="4" t="str">
        <v/>
      </c>
      <c r="U1" s="4" t="str">
        <v/>
      </c>
      <c r="V1" s="4" t="str">
        <v/>
      </c>
      <c r="W1" s="4" t="str">
        <v/>
      </c>
      <c r="X1" s="4" t="str">
        <v/>
      </c>
      <c r="Y1" s="4" t="str">
        <v/>
      </c>
      <c r="Z1" s="4"/>
    </row>
    <row r="2" spans="1:26" ht="34" x14ac:dyDescent="0.2">
      <c r="A2" s="50"/>
      <c r="B2" s="50"/>
      <c r="C2" s="50"/>
      <c r="D2" s="50"/>
      <c r="E2" s="50"/>
      <c r="F2" s="50"/>
      <c r="G2" s="51" t="s">
        <v>72</v>
      </c>
      <c r="H2" s="51" t="s">
        <v>73</v>
      </c>
      <c r="I2" s="51" t="s">
        <v>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48" x14ac:dyDescent="0.2">
      <c r="A3" s="52"/>
      <c r="B3" s="53" t="s">
        <v>10</v>
      </c>
      <c r="C3" s="53" t="s">
        <v>22</v>
      </c>
      <c r="D3" s="53" t="s">
        <v>23</v>
      </c>
      <c r="E3" s="53" t="s">
        <v>24</v>
      </c>
      <c r="F3" s="54" t="s">
        <v>161</v>
      </c>
      <c r="G3" s="55" t="s">
        <v>40</v>
      </c>
      <c r="H3" s="55" t="s">
        <v>41</v>
      </c>
      <c r="I3" s="55" t="s">
        <v>42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7" x14ac:dyDescent="0.2">
      <c r="A4" s="56" t="s">
        <v>13</v>
      </c>
      <c r="B4" s="57">
        <f>SUM(B5:B19)</f>
        <v>0</v>
      </c>
      <c r="C4" s="57">
        <f>SUM(C5:C19)</f>
        <v>0</v>
      </c>
      <c r="D4" s="57">
        <f>SUM(D5:D19)</f>
        <v>0</v>
      </c>
      <c r="E4" s="58">
        <f>SUM(E5:E19)</f>
        <v>0</v>
      </c>
      <c r="F4" s="59" t="s">
        <v>67</v>
      </c>
      <c r="G4" s="55" t="s">
        <v>68</v>
      </c>
      <c r="H4" s="55" t="s">
        <v>69</v>
      </c>
      <c r="I4" s="55" t="s">
        <v>70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6" x14ac:dyDescent="0.2">
      <c r="A5" s="18"/>
      <c r="B5" s="19"/>
      <c r="C5" s="19"/>
      <c r="D5" s="19"/>
      <c r="E5" s="60" t="str">
        <f t="shared" ref="E5:E17" si="0">IF(COUNTA(A5:D5,F5:I5)=0,"",SUM(B5:D5))</f>
        <v/>
      </c>
      <c r="F5" s="20"/>
      <c r="G5" s="21"/>
      <c r="H5" s="21"/>
      <c r="I5" s="21"/>
      <c r="J5" s="235"/>
      <c r="K5" s="23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6" x14ac:dyDescent="0.2">
      <c r="A6" s="18"/>
      <c r="B6" s="19"/>
      <c r="C6" s="19"/>
      <c r="D6" s="19"/>
      <c r="E6" s="60" t="str">
        <f t="shared" si="0"/>
        <v/>
      </c>
      <c r="F6" s="20"/>
      <c r="G6" s="21"/>
      <c r="H6" s="21"/>
      <c r="I6" s="21"/>
      <c r="J6" s="235"/>
      <c r="K6" s="235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6" x14ac:dyDescent="0.2">
      <c r="A7" s="18"/>
      <c r="B7" s="19"/>
      <c r="C7" s="19"/>
      <c r="D7" s="19"/>
      <c r="E7" s="60" t="str">
        <f t="shared" si="0"/>
        <v/>
      </c>
      <c r="F7" s="20"/>
      <c r="G7" s="21"/>
      <c r="H7" s="21"/>
      <c r="I7" s="21"/>
      <c r="J7" s="235"/>
      <c r="K7" s="23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6" x14ac:dyDescent="0.2">
      <c r="A8" s="18"/>
      <c r="B8" s="19"/>
      <c r="C8" s="19"/>
      <c r="D8" s="19"/>
      <c r="E8" s="60" t="str">
        <f t="shared" si="0"/>
        <v/>
      </c>
      <c r="F8" s="20"/>
      <c r="G8" s="21"/>
      <c r="H8" s="21"/>
      <c r="I8" s="21"/>
      <c r="J8" s="235"/>
      <c r="K8" s="235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" x14ac:dyDescent="0.2">
      <c r="A9" s="18"/>
      <c r="B9" s="19"/>
      <c r="C9" s="19"/>
      <c r="D9" s="19"/>
      <c r="E9" s="60" t="str">
        <f t="shared" si="0"/>
        <v/>
      </c>
      <c r="F9" s="20"/>
      <c r="G9" s="21"/>
      <c r="H9" s="21"/>
      <c r="I9" s="21"/>
      <c r="J9" s="235"/>
      <c r="K9" s="235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6" x14ac:dyDescent="0.2">
      <c r="A10" s="18"/>
      <c r="B10" s="19"/>
      <c r="C10" s="19"/>
      <c r="D10" s="19"/>
      <c r="E10" s="60" t="str">
        <f t="shared" si="0"/>
        <v/>
      </c>
      <c r="F10" s="20"/>
      <c r="G10" s="21"/>
      <c r="H10" s="21"/>
      <c r="I10" s="21"/>
      <c r="J10" s="235"/>
      <c r="K10" s="235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6" x14ac:dyDescent="0.2">
      <c r="A11" s="18"/>
      <c r="B11" s="19"/>
      <c r="C11" s="19"/>
      <c r="D11" s="19"/>
      <c r="E11" s="60" t="str">
        <f t="shared" si="0"/>
        <v/>
      </c>
      <c r="F11" s="20"/>
      <c r="G11" s="21"/>
      <c r="H11" s="21"/>
      <c r="I11" s="21"/>
      <c r="J11" s="235"/>
      <c r="K11" s="23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6" x14ac:dyDescent="0.2">
      <c r="A12" s="18"/>
      <c r="B12" s="19"/>
      <c r="C12" s="19"/>
      <c r="D12" s="19"/>
      <c r="E12" s="60" t="str">
        <f t="shared" si="0"/>
        <v/>
      </c>
      <c r="F12" s="20"/>
      <c r="G12" s="21"/>
      <c r="H12" s="21"/>
      <c r="I12" s="21"/>
      <c r="J12" s="235"/>
      <c r="K12" s="235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" x14ac:dyDescent="0.2">
      <c r="A13" s="18"/>
      <c r="B13" s="19"/>
      <c r="C13" s="19"/>
      <c r="D13" s="19"/>
      <c r="E13" s="60" t="str">
        <f t="shared" si="0"/>
        <v/>
      </c>
      <c r="F13" s="20"/>
      <c r="G13" s="21"/>
      <c r="H13" s="21"/>
      <c r="I13" s="21"/>
      <c r="J13" s="235"/>
      <c r="K13" s="235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6" x14ac:dyDescent="0.2">
      <c r="A14" s="18"/>
      <c r="B14" s="19"/>
      <c r="C14" s="19"/>
      <c r="D14" s="19"/>
      <c r="E14" s="60" t="str">
        <f t="shared" si="0"/>
        <v/>
      </c>
      <c r="F14" s="20"/>
      <c r="G14" s="21"/>
      <c r="H14" s="21"/>
      <c r="I14" s="21"/>
      <c r="J14" s="235"/>
      <c r="K14" s="235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" x14ac:dyDescent="0.2">
      <c r="A15" s="18"/>
      <c r="B15" s="19"/>
      <c r="C15" s="19"/>
      <c r="D15" s="19"/>
      <c r="E15" s="60" t="str">
        <f t="shared" si="0"/>
        <v/>
      </c>
      <c r="F15" s="20"/>
      <c r="G15" s="21"/>
      <c r="H15" s="21"/>
      <c r="I15" s="21"/>
      <c r="J15" s="235"/>
      <c r="K15" s="235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6" x14ac:dyDescent="0.2">
      <c r="A16" s="18"/>
      <c r="B16" s="19"/>
      <c r="C16" s="19"/>
      <c r="D16" s="19"/>
      <c r="E16" s="60" t="str">
        <f t="shared" si="0"/>
        <v/>
      </c>
      <c r="F16" s="20"/>
      <c r="G16" s="21"/>
      <c r="H16" s="21"/>
      <c r="I16" s="21"/>
      <c r="J16" s="235"/>
      <c r="K16" s="235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" x14ac:dyDescent="0.2">
      <c r="A17" s="18"/>
      <c r="B17" s="19"/>
      <c r="C17" s="19"/>
      <c r="D17" s="19"/>
      <c r="E17" s="60" t="str">
        <f t="shared" si="0"/>
        <v/>
      </c>
      <c r="F17" s="20"/>
      <c r="G17" s="21"/>
      <c r="H17" s="21"/>
      <c r="I17" s="21"/>
      <c r="J17" s="235"/>
      <c r="K17" s="235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6" x14ac:dyDescent="0.2">
      <c r="A18" s="18"/>
      <c r="B18" s="19"/>
      <c r="C18" s="19"/>
      <c r="D18" s="19"/>
      <c r="E18" s="60"/>
      <c r="F18" s="20"/>
      <c r="G18" s="21"/>
      <c r="H18" s="21"/>
      <c r="I18" s="21"/>
      <c r="J18" s="235"/>
      <c r="K18" s="23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6" x14ac:dyDescent="0.2">
      <c r="A19" s="18"/>
      <c r="B19" s="19"/>
      <c r="C19" s="19"/>
      <c r="D19" s="19"/>
      <c r="E19" s="60"/>
      <c r="F19" s="20"/>
      <c r="G19" s="21"/>
      <c r="H19" s="21"/>
      <c r="I19" s="21"/>
      <c r="J19" s="235"/>
      <c r="K19" s="23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7" x14ac:dyDescent="0.2">
      <c r="A20" s="56" t="s">
        <v>14</v>
      </c>
      <c r="B20" s="57">
        <f>SUM(B21:B35)</f>
        <v>0</v>
      </c>
      <c r="C20" s="57">
        <f>SUM(C21:C35)</f>
        <v>0</v>
      </c>
      <c r="D20" s="57">
        <f>SUM(D21:D35)</f>
        <v>0</v>
      </c>
      <c r="E20" s="58">
        <f>SUM(E21:E35)</f>
        <v>0</v>
      </c>
      <c r="F20" s="59" t="s">
        <v>48</v>
      </c>
      <c r="G20" s="55" t="s">
        <v>71</v>
      </c>
      <c r="H20" s="55" t="s">
        <v>51</v>
      </c>
      <c r="I20" s="55" t="s">
        <v>42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6" x14ac:dyDescent="0.2">
      <c r="A21" s="18"/>
      <c r="B21" s="19"/>
      <c r="C21" s="19"/>
      <c r="D21" s="19"/>
      <c r="E21" s="60" t="str">
        <f t="shared" ref="E21:E35" si="1">IF(COUNTA(A21:D21,F21:I21)=0,"",SUM(B21:D21))</f>
        <v/>
      </c>
      <c r="F21" s="20"/>
      <c r="G21" s="21"/>
      <c r="H21" s="21"/>
      <c r="I21" s="21"/>
      <c r="J21" s="235"/>
      <c r="K21" s="23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6" x14ac:dyDescent="0.2">
      <c r="A22" s="18"/>
      <c r="B22" s="19"/>
      <c r="C22" s="19"/>
      <c r="D22" s="19"/>
      <c r="E22" s="60" t="str">
        <f t="shared" si="1"/>
        <v/>
      </c>
      <c r="F22" s="20"/>
      <c r="G22" s="21"/>
      <c r="H22" s="21"/>
      <c r="I22" s="21"/>
      <c r="J22" s="235"/>
      <c r="K22" s="23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6" x14ac:dyDescent="0.2">
      <c r="A23" s="18"/>
      <c r="B23" s="19"/>
      <c r="C23" s="19"/>
      <c r="D23" s="19"/>
      <c r="E23" s="60" t="str">
        <f t="shared" si="1"/>
        <v/>
      </c>
      <c r="F23" s="20"/>
      <c r="G23" s="21"/>
      <c r="H23" s="21"/>
      <c r="I23" s="21"/>
      <c r="J23" s="235"/>
      <c r="K23" s="235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6" x14ac:dyDescent="0.2">
      <c r="A24" s="18"/>
      <c r="B24" s="19"/>
      <c r="C24" s="19"/>
      <c r="D24" s="19"/>
      <c r="E24" s="60" t="str">
        <f t="shared" si="1"/>
        <v/>
      </c>
      <c r="F24" s="20"/>
      <c r="G24" s="21"/>
      <c r="H24" s="21"/>
      <c r="I24" s="21"/>
      <c r="J24" s="235"/>
      <c r="K24" s="235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6" x14ac:dyDescent="0.2">
      <c r="A25" s="18"/>
      <c r="B25" s="19"/>
      <c r="C25" s="19"/>
      <c r="D25" s="19"/>
      <c r="E25" s="60" t="str">
        <f t="shared" si="1"/>
        <v/>
      </c>
      <c r="F25" s="20"/>
      <c r="G25" s="21"/>
      <c r="H25" s="21"/>
      <c r="I25" s="21"/>
      <c r="J25" s="235"/>
      <c r="K25" s="23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6" x14ac:dyDescent="0.2">
      <c r="A26" s="18"/>
      <c r="B26" s="19"/>
      <c r="C26" s="19"/>
      <c r="D26" s="19"/>
      <c r="E26" s="60" t="str">
        <f t="shared" si="1"/>
        <v/>
      </c>
      <c r="F26" s="20"/>
      <c r="G26" s="21"/>
      <c r="H26" s="21"/>
      <c r="I26" s="21"/>
      <c r="J26" s="235"/>
      <c r="K26" s="235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6" x14ac:dyDescent="0.2">
      <c r="A27" s="18"/>
      <c r="B27" s="19"/>
      <c r="C27" s="19"/>
      <c r="D27" s="19"/>
      <c r="E27" s="60" t="str">
        <f t="shared" si="1"/>
        <v/>
      </c>
      <c r="F27" s="20"/>
      <c r="G27" s="21"/>
      <c r="H27" s="21"/>
      <c r="I27" s="21"/>
      <c r="J27" s="235"/>
      <c r="K27" s="235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6" x14ac:dyDescent="0.2">
      <c r="A28" s="18"/>
      <c r="B28" s="19"/>
      <c r="C28" s="19"/>
      <c r="D28" s="19"/>
      <c r="E28" s="60" t="str">
        <f t="shared" si="1"/>
        <v/>
      </c>
      <c r="F28" s="20"/>
      <c r="G28" s="21"/>
      <c r="H28" s="21"/>
      <c r="I28" s="21"/>
      <c r="J28" s="235"/>
      <c r="K28" s="235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6" x14ac:dyDescent="0.2">
      <c r="A29" s="18"/>
      <c r="B29" s="19"/>
      <c r="C29" s="19"/>
      <c r="D29" s="19"/>
      <c r="E29" s="60" t="str">
        <f t="shared" si="1"/>
        <v/>
      </c>
      <c r="F29" s="20"/>
      <c r="G29" s="21"/>
      <c r="H29" s="21"/>
      <c r="I29" s="21"/>
      <c r="J29" s="235"/>
      <c r="K29" s="235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6" x14ac:dyDescent="0.2">
      <c r="A30" s="18"/>
      <c r="B30" s="19"/>
      <c r="C30" s="19"/>
      <c r="D30" s="19"/>
      <c r="E30" s="60" t="str">
        <f t="shared" si="1"/>
        <v/>
      </c>
      <c r="F30" s="20"/>
      <c r="G30" s="21"/>
      <c r="H30" s="21"/>
      <c r="I30" s="21"/>
      <c r="J30" s="235"/>
      <c r="K30" s="235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6" x14ac:dyDescent="0.2">
      <c r="A31" s="18"/>
      <c r="B31" s="19"/>
      <c r="C31" s="19"/>
      <c r="D31" s="19"/>
      <c r="E31" s="60" t="str">
        <f t="shared" si="1"/>
        <v/>
      </c>
      <c r="F31" s="20"/>
      <c r="G31" s="21"/>
      <c r="H31" s="21"/>
      <c r="I31" s="21"/>
      <c r="J31" s="235"/>
      <c r="K31" s="235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6" x14ac:dyDescent="0.2">
      <c r="A32" s="18"/>
      <c r="B32" s="19"/>
      <c r="C32" s="19"/>
      <c r="D32" s="19"/>
      <c r="E32" s="60" t="str">
        <f t="shared" si="1"/>
        <v/>
      </c>
      <c r="F32" s="20"/>
      <c r="G32" s="21"/>
      <c r="H32" s="21"/>
      <c r="I32" s="21"/>
      <c r="J32" s="235"/>
      <c r="K32" s="23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6" x14ac:dyDescent="0.2">
      <c r="A33" s="18"/>
      <c r="B33" s="19"/>
      <c r="C33" s="19"/>
      <c r="D33" s="19"/>
      <c r="E33" s="60" t="str">
        <f t="shared" si="1"/>
        <v/>
      </c>
      <c r="F33" s="20"/>
      <c r="G33" s="21"/>
      <c r="H33" s="21"/>
      <c r="I33" s="21"/>
      <c r="J33" s="235"/>
      <c r="K33" s="235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6" x14ac:dyDescent="0.2">
      <c r="A34" s="18"/>
      <c r="B34" s="19"/>
      <c r="C34" s="19"/>
      <c r="D34" s="19"/>
      <c r="E34" s="60" t="str">
        <f t="shared" si="1"/>
        <v/>
      </c>
      <c r="F34" s="20"/>
      <c r="G34" s="21"/>
      <c r="H34" s="21"/>
      <c r="I34" s="21"/>
      <c r="J34" s="235"/>
      <c r="K34" s="23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6" x14ac:dyDescent="0.2">
      <c r="A35" s="18"/>
      <c r="B35" s="19"/>
      <c r="C35" s="19"/>
      <c r="D35" s="19"/>
      <c r="E35" s="60" t="str">
        <f t="shared" si="1"/>
        <v/>
      </c>
      <c r="F35" s="20"/>
      <c r="G35" s="21"/>
      <c r="H35" s="21"/>
      <c r="I35" s="21"/>
      <c r="J35" s="235"/>
      <c r="K35" s="23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34" x14ac:dyDescent="0.2">
      <c r="A36" s="56" t="s">
        <v>15</v>
      </c>
      <c r="B36" s="57">
        <f>SUM(B37:B51)</f>
        <v>0</v>
      </c>
      <c r="C36" s="57">
        <f>SUM(C37:C51)</f>
        <v>0</v>
      </c>
      <c r="D36" s="57">
        <f>SUM(D37:D51)</f>
        <v>0</v>
      </c>
      <c r="E36" s="58">
        <f>SUM(E37:E51)</f>
        <v>0</v>
      </c>
      <c r="F36" s="59" t="s">
        <v>162</v>
      </c>
      <c r="G36" s="55" t="s">
        <v>71</v>
      </c>
      <c r="H36" s="55" t="s">
        <v>51</v>
      </c>
      <c r="I36" s="55" t="s">
        <v>42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6" x14ac:dyDescent="0.2">
      <c r="A37" s="18"/>
      <c r="B37" s="19"/>
      <c r="C37" s="19"/>
      <c r="D37" s="19"/>
      <c r="E37" s="60" t="str">
        <f t="shared" ref="E37:E51" si="2">IF(COUNTA(A37:D37,F37:I37)=0,"",SUM(B37:D37))</f>
        <v/>
      </c>
      <c r="F37" s="20"/>
      <c r="G37" s="21"/>
      <c r="H37" s="21"/>
      <c r="I37" s="21"/>
      <c r="J37" s="235"/>
      <c r="K37" s="23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6" x14ac:dyDescent="0.2">
      <c r="A38" s="18"/>
      <c r="B38" s="19"/>
      <c r="C38" s="19"/>
      <c r="D38" s="19"/>
      <c r="E38" s="60" t="str">
        <f t="shared" si="2"/>
        <v/>
      </c>
      <c r="F38" s="20"/>
      <c r="G38" s="21"/>
      <c r="H38" s="21"/>
      <c r="I38" s="21"/>
      <c r="J38" s="235"/>
      <c r="K38" s="23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6" x14ac:dyDescent="0.2">
      <c r="A39" s="18"/>
      <c r="B39" s="19"/>
      <c r="C39" s="19"/>
      <c r="D39" s="19"/>
      <c r="E39" s="60" t="str">
        <f t="shared" si="2"/>
        <v/>
      </c>
      <c r="F39" s="20"/>
      <c r="G39" s="21"/>
      <c r="H39" s="21"/>
      <c r="I39" s="21"/>
      <c r="J39" s="235"/>
      <c r="K39" s="23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6" x14ac:dyDescent="0.2">
      <c r="A40" s="18"/>
      <c r="B40" s="19"/>
      <c r="C40" s="19"/>
      <c r="D40" s="19"/>
      <c r="E40" s="60" t="str">
        <f t="shared" si="2"/>
        <v/>
      </c>
      <c r="F40" s="20"/>
      <c r="G40" s="21"/>
      <c r="H40" s="21"/>
      <c r="I40" s="21"/>
      <c r="J40" s="235"/>
      <c r="K40" s="23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6" x14ac:dyDescent="0.2">
      <c r="A41" s="18"/>
      <c r="B41" s="19"/>
      <c r="C41" s="19"/>
      <c r="D41" s="19"/>
      <c r="E41" s="60" t="str">
        <f t="shared" si="2"/>
        <v/>
      </c>
      <c r="F41" s="20"/>
      <c r="G41" s="21"/>
      <c r="H41" s="21"/>
      <c r="I41" s="21"/>
      <c r="J41" s="235"/>
      <c r="K41" s="23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6" x14ac:dyDescent="0.2">
      <c r="A42" s="18"/>
      <c r="B42" s="19"/>
      <c r="C42" s="19"/>
      <c r="D42" s="19"/>
      <c r="E42" s="60" t="str">
        <f t="shared" si="2"/>
        <v/>
      </c>
      <c r="F42" s="20"/>
      <c r="G42" s="21"/>
      <c r="H42" s="21"/>
      <c r="I42" s="21"/>
      <c r="J42" s="235"/>
      <c r="K42" s="23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6" x14ac:dyDescent="0.2">
      <c r="A43" s="18"/>
      <c r="B43" s="19"/>
      <c r="C43" s="19"/>
      <c r="D43" s="19"/>
      <c r="E43" s="60" t="str">
        <f t="shared" si="2"/>
        <v/>
      </c>
      <c r="F43" s="20"/>
      <c r="G43" s="21"/>
      <c r="H43" s="21"/>
      <c r="I43" s="21"/>
      <c r="J43" s="235"/>
      <c r="K43" s="23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6" x14ac:dyDescent="0.2">
      <c r="A44" s="18"/>
      <c r="B44" s="19"/>
      <c r="C44" s="19"/>
      <c r="D44" s="19"/>
      <c r="E44" s="60" t="str">
        <f t="shared" si="2"/>
        <v/>
      </c>
      <c r="F44" s="20"/>
      <c r="G44" s="21"/>
      <c r="H44" s="21"/>
      <c r="I44" s="21"/>
      <c r="J44" s="235"/>
      <c r="K44" s="23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6" x14ac:dyDescent="0.2">
      <c r="A45" s="18"/>
      <c r="B45" s="19"/>
      <c r="C45" s="19"/>
      <c r="D45" s="19"/>
      <c r="E45" s="60" t="str">
        <f t="shared" si="2"/>
        <v/>
      </c>
      <c r="F45" s="20"/>
      <c r="G45" s="21"/>
      <c r="H45" s="21"/>
      <c r="I45" s="21"/>
      <c r="J45" s="235"/>
      <c r="K45" s="23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6" x14ac:dyDescent="0.2">
      <c r="A46" s="18"/>
      <c r="B46" s="19"/>
      <c r="C46" s="19"/>
      <c r="D46" s="19"/>
      <c r="E46" s="60" t="str">
        <f t="shared" si="2"/>
        <v/>
      </c>
      <c r="F46" s="20"/>
      <c r="G46" s="21"/>
      <c r="H46" s="21"/>
      <c r="I46" s="21"/>
      <c r="J46" s="235"/>
      <c r="K46" s="23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6" x14ac:dyDescent="0.2">
      <c r="A47" s="18"/>
      <c r="B47" s="19"/>
      <c r="C47" s="19"/>
      <c r="D47" s="19"/>
      <c r="E47" s="60" t="str">
        <f t="shared" si="2"/>
        <v/>
      </c>
      <c r="F47" s="20"/>
      <c r="G47" s="21"/>
      <c r="H47" s="21"/>
      <c r="I47" s="21"/>
      <c r="J47" s="235"/>
      <c r="K47" s="23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6" x14ac:dyDescent="0.2">
      <c r="A48" s="18"/>
      <c r="B48" s="19"/>
      <c r="C48" s="19"/>
      <c r="D48" s="19"/>
      <c r="E48" s="60" t="str">
        <f t="shared" si="2"/>
        <v/>
      </c>
      <c r="F48" s="20"/>
      <c r="G48" s="21"/>
      <c r="H48" s="21"/>
      <c r="I48" s="21"/>
      <c r="J48" s="235"/>
      <c r="K48" s="23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6" x14ac:dyDescent="0.2">
      <c r="A49" s="18"/>
      <c r="B49" s="19"/>
      <c r="C49" s="19"/>
      <c r="D49" s="19"/>
      <c r="E49" s="60" t="str">
        <f t="shared" si="2"/>
        <v/>
      </c>
      <c r="F49" s="20"/>
      <c r="G49" s="21"/>
      <c r="H49" s="21"/>
      <c r="I49" s="21"/>
      <c r="J49" s="235"/>
      <c r="K49" s="23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6" x14ac:dyDescent="0.2">
      <c r="A50" s="18"/>
      <c r="B50" s="19"/>
      <c r="C50" s="19"/>
      <c r="D50" s="19"/>
      <c r="E50" s="60" t="str">
        <f t="shared" si="2"/>
        <v/>
      </c>
      <c r="F50" s="20"/>
      <c r="G50" s="21"/>
      <c r="H50" s="21"/>
      <c r="I50" s="21"/>
      <c r="J50" s="235"/>
      <c r="K50" s="23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6" x14ac:dyDescent="0.2">
      <c r="A51" s="18"/>
      <c r="B51" s="19"/>
      <c r="C51" s="19"/>
      <c r="D51" s="19"/>
      <c r="E51" s="60" t="str">
        <f t="shared" si="2"/>
        <v/>
      </c>
      <c r="F51" s="20"/>
      <c r="G51" s="21"/>
      <c r="H51" s="21"/>
      <c r="I51" s="21"/>
      <c r="J51" s="235"/>
      <c r="K51" s="23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51" x14ac:dyDescent="0.2">
      <c r="A52" s="56" t="s">
        <v>90</v>
      </c>
      <c r="B52" s="57">
        <f>SUM(B53:B67)</f>
        <v>0</v>
      </c>
      <c r="C52" s="57">
        <f>SUM(C53:C67)</f>
        <v>0</v>
      </c>
      <c r="D52" s="57">
        <f>SUM(D53:D67)</f>
        <v>0</v>
      </c>
      <c r="E52" s="58">
        <f>SUM(E53:E67)</f>
        <v>0</v>
      </c>
      <c r="F52" s="59" t="s">
        <v>164</v>
      </c>
      <c r="G52" s="62" t="s">
        <v>56</v>
      </c>
      <c r="H52" s="55" t="s">
        <v>57</v>
      </c>
      <c r="I52" s="55" t="s">
        <v>58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6" x14ac:dyDescent="0.2">
      <c r="A53" s="18"/>
      <c r="B53" s="19"/>
      <c r="C53" s="19"/>
      <c r="D53" s="19"/>
      <c r="E53" s="60" t="str">
        <f t="shared" ref="E53:E67" si="3">IF(COUNTA(A53:D53,F53:I53)=0,"",SUM(B53:D53))</f>
        <v/>
      </c>
      <c r="F53" s="20"/>
      <c r="G53" s="21"/>
      <c r="H53" s="21"/>
      <c r="I53" s="21"/>
      <c r="J53" s="235"/>
      <c r="K53" s="23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6" x14ac:dyDescent="0.2">
      <c r="A54" s="18"/>
      <c r="B54" s="19"/>
      <c r="C54" s="19"/>
      <c r="D54" s="19"/>
      <c r="E54" s="60" t="str">
        <f t="shared" si="3"/>
        <v/>
      </c>
      <c r="F54" s="20"/>
      <c r="G54" s="21"/>
      <c r="H54" s="21"/>
      <c r="I54" s="21"/>
      <c r="J54" s="235"/>
      <c r="K54" s="23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6" x14ac:dyDescent="0.2">
      <c r="A55" s="18"/>
      <c r="B55" s="19"/>
      <c r="C55" s="19"/>
      <c r="D55" s="19"/>
      <c r="E55" s="60" t="str">
        <f t="shared" si="3"/>
        <v/>
      </c>
      <c r="F55" s="20"/>
      <c r="G55" s="21"/>
      <c r="H55" s="21"/>
      <c r="I55" s="21"/>
      <c r="J55" s="235"/>
      <c r="K55" s="23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6" x14ac:dyDescent="0.2">
      <c r="A56" s="18"/>
      <c r="B56" s="19"/>
      <c r="C56" s="19"/>
      <c r="D56" s="19"/>
      <c r="E56" s="60" t="str">
        <f t="shared" si="3"/>
        <v/>
      </c>
      <c r="F56" s="20"/>
      <c r="G56" s="21"/>
      <c r="H56" s="21"/>
      <c r="I56" s="21"/>
      <c r="J56" s="235"/>
      <c r="K56" s="23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6" x14ac:dyDescent="0.2">
      <c r="A57" s="18"/>
      <c r="B57" s="19"/>
      <c r="C57" s="19"/>
      <c r="D57" s="19"/>
      <c r="E57" s="60" t="str">
        <f t="shared" si="3"/>
        <v/>
      </c>
      <c r="F57" s="20"/>
      <c r="G57" s="21"/>
      <c r="H57" s="21"/>
      <c r="I57" s="21"/>
      <c r="J57" s="235"/>
      <c r="K57" s="23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6" x14ac:dyDescent="0.2">
      <c r="A58" s="18"/>
      <c r="B58" s="19"/>
      <c r="C58" s="19"/>
      <c r="D58" s="19"/>
      <c r="E58" s="60" t="str">
        <f t="shared" si="3"/>
        <v/>
      </c>
      <c r="F58" s="20"/>
      <c r="G58" s="21"/>
      <c r="H58" s="21"/>
      <c r="I58" s="21"/>
      <c r="J58" s="235"/>
      <c r="K58" s="23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6" x14ac:dyDescent="0.2">
      <c r="A59" s="18"/>
      <c r="B59" s="19"/>
      <c r="C59" s="19"/>
      <c r="D59" s="19"/>
      <c r="E59" s="60" t="str">
        <f t="shared" si="3"/>
        <v/>
      </c>
      <c r="F59" s="20"/>
      <c r="G59" s="21"/>
      <c r="H59" s="21"/>
      <c r="I59" s="21"/>
      <c r="J59" s="235"/>
      <c r="K59" s="23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6" x14ac:dyDescent="0.2">
      <c r="A60" s="18"/>
      <c r="B60" s="19"/>
      <c r="C60" s="19"/>
      <c r="D60" s="19"/>
      <c r="E60" s="60" t="str">
        <f t="shared" si="3"/>
        <v/>
      </c>
      <c r="F60" s="20"/>
      <c r="G60" s="21"/>
      <c r="H60" s="21"/>
      <c r="I60" s="21"/>
      <c r="J60" s="235"/>
      <c r="K60" s="23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6" x14ac:dyDescent="0.2">
      <c r="A61" s="18"/>
      <c r="B61" s="19"/>
      <c r="C61" s="19"/>
      <c r="D61" s="19"/>
      <c r="E61" s="60" t="str">
        <f t="shared" si="3"/>
        <v/>
      </c>
      <c r="F61" s="20"/>
      <c r="G61" s="21"/>
      <c r="H61" s="21"/>
      <c r="I61" s="21"/>
      <c r="J61" s="235"/>
      <c r="K61" s="23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6" x14ac:dyDescent="0.2">
      <c r="A62" s="18"/>
      <c r="B62" s="19"/>
      <c r="C62" s="19"/>
      <c r="D62" s="19"/>
      <c r="E62" s="60" t="str">
        <f t="shared" si="3"/>
        <v/>
      </c>
      <c r="F62" s="20"/>
      <c r="G62" s="21"/>
      <c r="H62" s="21"/>
      <c r="I62" s="21"/>
      <c r="J62" s="235"/>
      <c r="K62" s="23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6" x14ac:dyDescent="0.2">
      <c r="A63" s="18"/>
      <c r="B63" s="19"/>
      <c r="C63" s="19"/>
      <c r="D63" s="19"/>
      <c r="E63" s="60" t="str">
        <f t="shared" si="3"/>
        <v/>
      </c>
      <c r="F63" s="20"/>
      <c r="G63" s="21"/>
      <c r="H63" s="21"/>
      <c r="I63" s="21"/>
      <c r="J63" s="235"/>
      <c r="K63" s="23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6" x14ac:dyDescent="0.2">
      <c r="A64" s="18"/>
      <c r="B64" s="19"/>
      <c r="C64" s="19"/>
      <c r="D64" s="19"/>
      <c r="E64" s="60" t="str">
        <f t="shared" si="3"/>
        <v/>
      </c>
      <c r="F64" s="20"/>
      <c r="G64" s="21"/>
      <c r="H64" s="21"/>
      <c r="I64" s="21"/>
      <c r="J64" s="235"/>
      <c r="K64" s="23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6" x14ac:dyDescent="0.2">
      <c r="A65" s="18"/>
      <c r="B65" s="19"/>
      <c r="C65" s="19"/>
      <c r="D65" s="19"/>
      <c r="E65" s="60" t="str">
        <f t="shared" si="3"/>
        <v/>
      </c>
      <c r="F65" s="20"/>
      <c r="G65" s="21"/>
      <c r="H65" s="21"/>
      <c r="I65" s="21"/>
      <c r="J65" s="235"/>
      <c r="K65" s="23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6" x14ac:dyDescent="0.2">
      <c r="A66" s="18"/>
      <c r="B66" s="19"/>
      <c r="C66" s="19"/>
      <c r="D66" s="19"/>
      <c r="E66" s="60" t="str">
        <f t="shared" si="3"/>
        <v/>
      </c>
      <c r="F66" s="20"/>
      <c r="G66" s="21"/>
      <c r="H66" s="21"/>
      <c r="I66" s="21"/>
      <c r="J66" s="235"/>
      <c r="K66" s="23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6" x14ac:dyDescent="0.2">
      <c r="A67" s="18"/>
      <c r="B67" s="19"/>
      <c r="C67" s="19"/>
      <c r="D67" s="19"/>
      <c r="E67" s="60" t="str">
        <f t="shared" si="3"/>
        <v/>
      </c>
      <c r="F67" s="20"/>
      <c r="G67" s="21"/>
      <c r="H67" s="21"/>
      <c r="I67" s="21"/>
      <c r="J67" s="235"/>
      <c r="K67" s="23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7" x14ac:dyDescent="0.2">
      <c r="A68" s="56" t="s">
        <v>17</v>
      </c>
      <c r="B68" s="57">
        <f>SUM(B69:B82)</f>
        <v>0</v>
      </c>
      <c r="C68" s="57">
        <f>SUM(C69:C82)</f>
        <v>0</v>
      </c>
      <c r="D68" s="57">
        <f>SUM(D69:D82)</f>
        <v>0</v>
      </c>
      <c r="E68" s="58">
        <f>SUM(E69:E82)</f>
        <v>0</v>
      </c>
      <c r="F68" s="59" t="s">
        <v>91</v>
      </c>
      <c r="G68" s="55" t="s">
        <v>71</v>
      </c>
      <c r="H68" s="55" t="s">
        <v>51</v>
      </c>
      <c r="I68" s="55" t="s">
        <v>42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6" x14ac:dyDescent="0.2">
      <c r="A69" s="18"/>
      <c r="B69" s="19"/>
      <c r="C69" s="19"/>
      <c r="D69" s="19"/>
      <c r="E69" s="60" t="str">
        <f t="shared" ref="E69:E82" si="4">IF(COUNTA(A69:D69,F69:I69)=0,"",SUM(B69:D69))</f>
        <v/>
      </c>
      <c r="F69" s="20"/>
      <c r="G69" s="21"/>
      <c r="H69" s="21"/>
      <c r="I69" s="21"/>
      <c r="J69" s="235"/>
      <c r="K69" s="23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6" x14ac:dyDescent="0.2">
      <c r="A70" s="18"/>
      <c r="B70" s="19"/>
      <c r="C70" s="19"/>
      <c r="D70" s="19"/>
      <c r="E70" s="60" t="str">
        <f t="shared" si="4"/>
        <v/>
      </c>
      <c r="F70" s="20"/>
      <c r="G70" s="21"/>
      <c r="H70" s="21"/>
      <c r="I70" s="21"/>
      <c r="J70" s="235"/>
      <c r="K70" s="23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6" x14ac:dyDescent="0.2">
      <c r="A71" s="18"/>
      <c r="B71" s="19"/>
      <c r="C71" s="19"/>
      <c r="D71" s="19"/>
      <c r="E71" s="60" t="str">
        <f t="shared" si="4"/>
        <v/>
      </c>
      <c r="F71" s="20"/>
      <c r="G71" s="21"/>
      <c r="H71" s="21"/>
      <c r="I71" s="21"/>
      <c r="J71" s="235"/>
      <c r="K71" s="23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6" x14ac:dyDescent="0.2">
      <c r="A72" s="18"/>
      <c r="B72" s="19"/>
      <c r="C72" s="19"/>
      <c r="D72" s="19"/>
      <c r="E72" s="60" t="str">
        <f t="shared" si="4"/>
        <v/>
      </c>
      <c r="F72" s="20"/>
      <c r="G72" s="21"/>
      <c r="H72" s="21"/>
      <c r="I72" s="21"/>
      <c r="J72" s="235"/>
      <c r="K72" s="23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6" x14ac:dyDescent="0.2">
      <c r="A73" s="18"/>
      <c r="B73" s="19"/>
      <c r="C73" s="19"/>
      <c r="D73" s="19"/>
      <c r="E73" s="60" t="str">
        <f t="shared" si="4"/>
        <v/>
      </c>
      <c r="F73" s="20"/>
      <c r="G73" s="21"/>
      <c r="H73" s="21"/>
      <c r="I73" s="21"/>
      <c r="J73" s="235"/>
      <c r="K73" s="23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6" x14ac:dyDescent="0.2">
      <c r="A74" s="18"/>
      <c r="B74" s="19"/>
      <c r="C74" s="19"/>
      <c r="D74" s="19"/>
      <c r="E74" s="60" t="str">
        <f t="shared" si="4"/>
        <v/>
      </c>
      <c r="F74" s="20"/>
      <c r="G74" s="21"/>
      <c r="H74" s="21"/>
      <c r="I74" s="21"/>
      <c r="J74" s="235"/>
      <c r="K74" s="23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6" x14ac:dyDescent="0.2">
      <c r="A75" s="18"/>
      <c r="B75" s="19"/>
      <c r="C75" s="19"/>
      <c r="D75" s="19"/>
      <c r="E75" s="60" t="str">
        <f t="shared" si="4"/>
        <v/>
      </c>
      <c r="F75" s="20"/>
      <c r="G75" s="21"/>
      <c r="H75" s="21"/>
      <c r="I75" s="21"/>
      <c r="J75" s="235"/>
      <c r="K75" s="23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6" x14ac:dyDescent="0.2">
      <c r="A76" s="18"/>
      <c r="B76" s="19"/>
      <c r="C76" s="19"/>
      <c r="D76" s="19"/>
      <c r="E76" s="60" t="str">
        <f t="shared" si="4"/>
        <v/>
      </c>
      <c r="F76" s="20"/>
      <c r="G76" s="21"/>
      <c r="H76" s="21"/>
      <c r="I76" s="21"/>
      <c r="J76" s="235"/>
      <c r="K76" s="23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6" x14ac:dyDescent="0.2">
      <c r="A77" s="18"/>
      <c r="B77" s="19"/>
      <c r="C77" s="19"/>
      <c r="D77" s="19"/>
      <c r="E77" s="60" t="str">
        <f t="shared" si="4"/>
        <v/>
      </c>
      <c r="F77" s="20"/>
      <c r="G77" s="21"/>
      <c r="H77" s="21"/>
      <c r="I77" s="21"/>
      <c r="J77" s="235"/>
      <c r="K77" s="23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6" x14ac:dyDescent="0.2">
      <c r="A78" s="18"/>
      <c r="B78" s="19"/>
      <c r="C78" s="19"/>
      <c r="D78" s="19"/>
      <c r="E78" s="60" t="str">
        <f t="shared" si="4"/>
        <v/>
      </c>
      <c r="F78" s="20"/>
      <c r="G78" s="21"/>
      <c r="H78" s="21"/>
      <c r="I78" s="21"/>
      <c r="J78" s="235"/>
      <c r="K78" s="23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6" x14ac:dyDescent="0.2">
      <c r="A79" s="18"/>
      <c r="B79" s="19"/>
      <c r="C79" s="19"/>
      <c r="D79" s="19"/>
      <c r="E79" s="60" t="str">
        <f t="shared" si="4"/>
        <v/>
      </c>
      <c r="F79" s="20"/>
      <c r="G79" s="21"/>
      <c r="H79" s="21"/>
      <c r="I79" s="21"/>
      <c r="J79" s="235"/>
      <c r="K79" s="23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6" x14ac:dyDescent="0.2">
      <c r="A80" s="18"/>
      <c r="B80" s="19"/>
      <c r="C80" s="19"/>
      <c r="D80" s="19"/>
      <c r="E80" s="60" t="str">
        <f t="shared" si="4"/>
        <v/>
      </c>
      <c r="F80" s="20"/>
      <c r="G80" s="21"/>
      <c r="H80" s="21"/>
      <c r="I80" s="21"/>
      <c r="J80" s="235"/>
      <c r="K80" s="23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6" x14ac:dyDescent="0.2">
      <c r="A81" s="18"/>
      <c r="B81" s="19"/>
      <c r="C81" s="19"/>
      <c r="D81" s="19"/>
      <c r="E81" s="60" t="str">
        <f t="shared" si="4"/>
        <v/>
      </c>
      <c r="F81" s="20"/>
      <c r="G81" s="21"/>
      <c r="H81" s="21"/>
      <c r="I81" s="21"/>
      <c r="J81" s="235"/>
      <c r="K81" s="23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6" x14ac:dyDescent="0.2">
      <c r="A82" s="18"/>
      <c r="B82" s="19"/>
      <c r="C82" s="19"/>
      <c r="D82" s="19"/>
      <c r="E82" s="60" t="str">
        <f t="shared" si="4"/>
        <v/>
      </c>
      <c r="F82" s="20"/>
      <c r="G82" s="21"/>
      <c r="H82" s="21"/>
      <c r="I82" s="21"/>
      <c r="J82" s="235"/>
      <c r="K82" s="23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7" x14ac:dyDescent="0.2">
      <c r="A83" s="56" t="s">
        <v>18</v>
      </c>
      <c r="B83" s="57">
        <f>SUM(B84:B110)</f>
        <v>0</v>
      </c>
      <c r="C83" s="57">
        <f t="shared" ref="C83:D83" si="5">SUM(C84:C110)</f>
        <v>0</v>
      </c>
      <c r="D83" s="57">
        <f t="shared" si="5"/>
        <v>0</v>
      </c>
      <c r="E83" s="58">
        <f>SUM(E84:E98)</f>
        <v>0</v>
      </c>
      <c r="F83" s="59" t="s">
        <v>48</v>
      </c>
      <c r="G83" s="55" t="s">
        <v>71</v>
      </c>
      <c r="H83" s="55" t="s">
        <v>51</v>
      </c>
      <c r="I83" s="55" t="s">
        <v>42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6" x14ac:dyDescent="0.2">
      <c r="A84" s="18"/>
      <c r="B84" s="19"/>
      <c r="C84" s="19"/>
      <c r="D84" s="19"/>
      <c r="E84" s="60" t="str">
        <f t="shared" ref="E84:E110" si="6">IF(COUNTA(A84:D84,F84:I84)=0,"",SUM(B84:D84))</f>
        <v/>
      </c>
      <c r="F84" s="20"/>
      <c r="G84" s="21"/>
      <c r="H84" s="21"/>
      <c r="I84" s="21"/>
      <c r="J84" s="235"/>
      <c r="K84" s="23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6" x14ac:dyDescent="0.2">
      <c r="A85" s="18"/>
      <c r="B85" s="19"/>
      <c r="C85" s="19"/>
      <c r="D85" s="19"/>
      <c r="E85" s="60" t="str">
        <f t="shared" si="6"/>
        <v/>
      </c>
      <c r="F85" s="20"/>
      <c r="G85" s="21"/>
      <c r="H85" s="21"/>
      <c r="I85" s="21"/>
      <c r="J85" s="235"/>
      <c r="K85" s="23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6" x14ac:dyDescent="0.2">
      <c r="A86" s="18"/>
      <c r="B86" s="19"/>
      <c r="C86" s="19"/>
      <c r="D86" s="19"/>
      <c r="E86" s="60" t="str">
        <f t="shared" si="6"/>
        <v/>
      </c>
      <c r="F86" s="20"/>
      <c r="G86" s="21"/>
      <c r="H86" s="21"/>
      <c r="I86" s="21"/>
      <c r="J86" s="235"/>
      <c r="K86" s="23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6" x14ac:dyDescent="0.2">
      <c r="A87" s="18"/>
      <c r="B87" s="19"/>
      <c r="C87" s="19"/>
      <c r="D87" s="19"/>
      <c r="E87" s="60" t="str">
        <f t="shared" si="6"/>
        <v/>
      </c>
      <c r="F87" s="20"/>
      <c r="G87" s="21"/>
      <c r="H87" s="21"/>
      <c r="I87" s="21"/>
      <c r="J87" s="235"/>
      <c r="K87" s="23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6" x14ac:dyDescent="0.2">
      <c r="A88" s="18"/>
      <c r="B88" s="19"/>
      <c r="C88" s="19"/>
      <c r="D88" s="19"/>
      <c r="E88" s="60" t="str">
        <f t="shared" si="6"/>
        <v/>
      </c>
      <c r="F88" s="20"/>
      <c r="G88" s="21"/>
      <c r="H88" s="21"/>
      <c r="I88" s="21"/>
      <c r="J88" s="235"/>
      <c r="K88" s="23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6" x14ac:dyDescent="0.2">
      <c r="A89" s="18"/>
      <c r="B89" s="19"/>
      <c r="C89" s="19"/>
      <c r="D89" s="19"/>
      <c r="E89" s="60" t="str">
        <f t="shared" si="6"/>
        <v/>
      </c>
      <c r="F89" s="20"/>
      <c r="G89" s="21"/>
      <c r="H89" s="21"/>
      <c r="I89" s="21"/>
      <c r="J89" s="235"/>
      <c r="K89" s="23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6" x14ac:dyDescent="0.2">
      <c r="A90" s="18"/>
      <c r="B90" s="19"/>
      <c r="C90" s="19"/>
      <c r="D90" s="19"/>
      <c r="E90" s="60" t="str">
        <f t="shared" si="6"/>
        <v/>
      </c>
      <c r="F90" s="20"/>
      <c r="G90" s="21"/>
      <c r="H90" s="21"/>
      <c r="I90" s="21"/>
      <c r="J90" s="235"/>
      <c r="K90" s="23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6" x14ac:dyDescent="0.2">
      <c r="A91" s="18"/>
      <c r="B91" s="19"/>
      <c r="C91" s="19"/>
      <c r="D91" s="19"/>
      <c r="E91" s="60" t="str">
        <f t="shared" si="6"/>
        <v/>
      </c>
      <c r="F91" s="20"/>
      <c r="G91" s="21"/>
      <c r="H91" s="21"/>
      <c r="I91" s="21"/>
      <c r="J91" s="235"/>
      <c r="K91" s="23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6" x14ac:dyDescent="0.2">
      <c r="A92" s="18"/>
      <c r="B92" s="19"/>
      <c r="C92" s="19"/>
      <c r="D92" s="19"/>
      <c r="E92" s="60" t="str">
        <f t="shared" si="6"/>
        <v/>
      </c>
      <c r="F92" s="20"/>
      <c r="G92" s="21"/>
      <c r="H92" s="21"/>
      <c r="I92" s="21"/>
      <c r="J92" s="235"/>
      <c r="K92" s="23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6" x14ac:dyDescent="0.2">
      <c r="A93" s="18"/>
      <c r="B93" s="19"/>
      <c r="C93" s="19"/>
      <c r="D93" s="19"/>
      <c r="E93" s="60" t="str">
        <f t="shared" si="6"/>
        <v/>
      </c>
      <c r="F93" s="20"/>
      <c r="G93" s="21"/>
      <c r="H93" s="21"/>
      <c r="I93" s="21"/>
      <c r="J93" s="235"/>
      <c r="K93" s="23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6" x14ac:dyDescent="0.2">
      <c r="A94" s="18"/>
      <c r="B94" s="19"/>
      <c r="C94" s="19"/>
      <c r="D94" s="19"/>
      <c r="E94" s="60" t="str">
        <f t="shared" si="6"/>
        <v/>
      </c>
      <c r="F94" s="20"/>
      <c r="G94" s="21"/>
      <c r="H94" s="21"/>
      <c r="I94" s="21"/>
      <c r="J94" s="235"/>
      <c r="K94" s="23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6" x14ac:dyDescent="0.2">
      <c r="A95" s="18"/>
      <c r="B95" s="19"/>
      <c r="C95" s="19"/>
      <c r="D95" s="19"/>
      <c r="E95" s="60" t="str">
        <f t="shared" si="6"/>
        <v/>
      </c>
      <c r="F95" s="20"/>
      <c r="G95" s="21"/>
      <c r="H95" s="21"/>
      <c r="I95" s="21"/>
      <c r="J95" s="235"/>
      <c r="K95" s="23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6" x14ac:dyDescent="0.2">
      <c r="A96" s="18"/>
      <c r="B96" s="19"/>
      <c r="C96" s="19"/>
      <c r="D96" s="19"/>
      <c r="E96" s="60" t="str">
        <f t="shared" si="6"/>
        <v/>
      </c>
      <c r="F96" s="20"/>
      <c r="G96" s="21"/>
      <c r="H96" s="21"/>
      <c r="I96" s="21"/>
      <c r="J96" s="235"/>
      <c r="K96" s="23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30" ht="16" x14ac:dyDescent="0.2">
      <c r="A97" s="18"/>
      <c r="B97" s="19"/>
      <c r="C97" s="19"/>
      <c r="D97" s="19"/>
      <c r="E97" s="60" t="str">
        <f t="shared" si="6"/>
        <v/>
      </c>
      <c r="F97" s="20"/>
      <c r="G97" s="21"/>
      <c r="H97" s="21"/>
      <c r="I97" s="21"/>
      <c r="J97" s="235"/>
      <c r="K97" s="23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30" ht="16" x14ac:dyDescent="0.2">
      <c r="A98" s="18"/>
      <c r="B98" s="19"/>
      <c r="C98" s="19"/>
      <c r="D98" s="19"/>
      <c r="E98" s="60" t="str">
        <f t="shared" si="6"/>
        <v/>
      </c>
      <c r="F98" s="20"/>
      <c r="G98" s="21"/>
      <c r="H98" s="21"/>
      <c r="I98" s="21"/>
      <c r="J98" s="235"/>
      <c r="K98" s="23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30" ht="16" x14ac:dyDescent="0.2">
      <c r="A99" s="18"/>
      <c r="B99" s="19"/>
      <c r="C99" s="19"/>
      <c r="D99" s="19"/>
      <c r="E99" s="60" t="str">
        <f t="shared" si="6"/>
        <v/>
      </c>
      <c r="F99" s="20"/>
      <c r="G99" s="21"/>
      <c r="H99" s="21"/>
      <c r="I99" s="21"/>
      <c r="J99" s="235"/>
      <c r="K99" s="235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30" ht="16" x14ac:dyDescent="0.2">
      <c r="A100" s="18"/>
      <c r="B100" s="19"/>
      <c r="C100" s="19"/>
      <c r="D100" s="19"/>
      <c r="E100" s="60" t="str">
        <f t="shared" si="6"/>
        <v/>
      </c>
      <c r="F100" s="20"/>
      <c r="G100" s="21"/>
      <c r="H100" s="21"/>
      <c r="I100" s="21"/>
      <c r="J100" s="235"/>
      <c r="K100" s="23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30" ht="16" x14ac:dyDescent="0.2">
      <c r="A101" s="18"/>
      <c r="B101" s="19"/>
      <c r="C101" s="19"/>
      <c r="D101" s="19"/>
      <c r="E101" s="60" t="str">
        <f t="shared" si="6"/>
        <v/>
      </c>
      <c r="F101" s="20"/>
      <c r="G101" s="21"/>
      <c r="H101" s="21"/>
      <c r="I101" s="21"/>
      <c r="J101" s="235"/>
      <c r="K101" s="23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30" ht="16" x14ac:dyDescent="0.2">
      <c r="A102" s="18"/>
      <c r="B102" s="19"/>
      <c r="C102" s="19"/>
      <c r="D102" s="19"/>
      <c r="E102" s="60" t="str">
        <f t="shared" si="6"/>
        <v/>
      </c>
      <c r="F102" s="20"/>
      <c r="G102" s="21"/>
      <c r="H102" s="21"/>
      <c r="I102" s="21"/>
      <c r="J102" s="235"/>
      <c r="K102" s="23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30" ht="16" x14ac:dyDescent="0.2">
      <c r="A103" s="18"/>
      <c r="B103" s="19"/>
      <c r="C103" s="19"/>
      <c r="D103" s="19"/>
      <c r="E103" s="60" t="str">
        <f t="shared" si="6"/>
        <v/>
      </c>
      <c r="F103" s="20"/>
      <c r="G103" s="21"/>
      <c r="H103" s="21"/>
      <c r="I103" s="21"/>
      <c r="J103" s="235"/>
      <c r="K103" s="23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30" ht="16" x14ac:dyDescent="0.2">
      <c r="A104" s="18"/>
      <c r="B104" s="19"/>
      <c r="C104" s="19"/>
      <c r="D104" s="19"/>
      <c r="E104" s="60" t="str">
        <f t="shared" si="6"/>
        <v/>
      </c>
      <c r="F104" s="20"/>
      <c r="G104" s="21"/>
      <c r="H104" s="21"/>
      <c r="I104" s="21"/>
      <c r="J104" s="235"/>
      <c r="K104" s="23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30" ht="16" x14ac:dyDescent="0.2">
      <c r="A105" s="18"/>
      <c r="B105" s="19"/>
      <c r="C105" s="19"/>
      <c r="D105" s="19"/>
      <c r="E105" s="60" t="str">
        <f t="shared" si="6"/>
        <v/>
      </c>
      <c r="F105" s="20"/>
      <c r="G105" s="21"/>
      <c r="H105" s="21"/>
      <c r="I105" s="21"/>
      <c r="J105" s="235"/>
      <c r="K105" s="23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30" ht="16" x14ac:dyDescent="0.2">
      <c r="A106" s="18"/>
      <c r="B106" s="19"/>
      <c r="C106" s="19"/>
      <c r="D106" s="19"/>
      <c r="E106" s="60" t="str">
        <f t="shared" si="6"/>
        <v/>
      </c>
      <c r="F106" s="20"/>
      <c r="G106" s="21"/>
      <c r="H106" s="21"/>
      <c r="I106" s="21"/>
      <c r="J106" s="235"/>
      <c r="K106" s="23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30" ht="16" x14ac:dyDescent="0.2">
      <c r="A107" s="18"/>
      <c r="B107" s="19"/>
      <c r="C107" s="19"/>
      <c r="D107" s="19"/>
      <c r="E107" s="60" t="str">
        <f t="shared" si="6"/>
        <v/>
      </c>
      <c r="F107" s="20"/>
      <c r="G107" s="21"/>
      <c r="H107" s="21"/>
      <c r="I107" s="21"/>
      <c r="J107" s="235"/>
      <c r="K107" s="23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30" ht="16" x14ac:dyDescent="0.2">
      <c r="A108" s="18"/>
      <c r="B108" s="19"/>
      <c r="C108" s="19"/>
      <c r="D108" s="19"/>
      <c r="E108" s="60" t="str">
        <f t="shared" si="6"/>
        <v/>
      </c>
      <c r="F108" s="20"/>
      <c r="G108" s="21"/>
      <c r="H108" s="21"/>
      <c r="I108" s="21"/>
      <c r="J108" s="235"/>
      <c r="K108" s="23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30" ht="16" x14ac:dyDescent="0.2">
      <c r="A109" s="18"/>
      <c r="B109" s="19"/>
      <c r="C109" s="19"/>
      <c r="D109" s="19"/>
      <c r="E109" s="60" t="str">
        <f t="shared" si="6"/>
        <v/>
      </c>
      <c r="F109" s="20"/>
      <c r="G109" s="21"/>
      <c r="H109" s="21"/>
      <c r="I109" s="21"/>
      <c r="J109" s="235"/>
      <c r="K109" s="23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30" ht="16" x14ac:dyDescent="0.2">
      <c r="A110" s="18"/>
      <c r="B110" s="19"/>
      <c r="C110" s="19"/>
      <c r="D110" s="19"/>
      <c r="E110" s="60" t="str">
        <f t="shared" si="6"/>
        <v/>
      </c>
      <c r="F110" s="20"/>
      <c r="G110" s="21"/>
      <c r="H110" s="21"/>
      <c r="I110" s="21"/>
      <c r="J110" s="235"/>
      <c r="K110" s="23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30" ht="17" x14ac:dyDescent="0.2">
      <c r="A111" s="63" t="s">
        <v>114</v>
      </c>
      <c r="B111" s="64">
        <f>SUM(B4,B20,B36,B52,B68,B83)</f>
        <v>0</v>
      </c>
      <c r="C111" s="64">
        <f>SUM(C4,C20,C36,C52,C68,C83)</f>
        <v>0</v>
      </c>
      <c r="D111" s="64">
        <f>SUM(D4,D20,D36,D52,D68,D83)</f>
        <v>0</v>
      </c>
      <c r="E111" s="64">
        <f>SUM(B111:D111)</f>
        <v>0</v>
      </c>
      <c r="F111" s="6"/>
      <c r="G111" s="14"/>
      <c r="H111" s="14"/>
      <c r="I111" s="1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30" ht="16" x14ac:dyDescent="0.2">
      <c r="K112" s="6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6" x14ac:dyDescent="0.2">
      <c r="K113" s="6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48" x14ac:dyDescent="0.2">
      <c r="A114" s="52"/>
      <c r="B114" s="53" t="s">
        <v>10</v>
      </c>
      <c r="C114" s="53" t="s">
        <v>22</v>
      </c>
      <c r="D114" s="53" t="s">
        <v>23</v>
      </c>
      <c r="E114" s="53" t="s">
        <v>24</v>
      </c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30" ht="16" x14ac:dyDescent="0.2">
      <c r="A115" s="65" t="s">
        <v>31</v>
      </c>
      <c r="B115" s="66">
        <f>SUM(B4,B20,B36,B52,B68,B83)</f>
        <v>0</v>
      </c>
      <c r="C115" s="66">
        <f>SUM(C4,C20,C36,C52,C68,C83)</f>
        <v>0</v>
      </c>
      <c r="D115" s="66">
        <f>SUM(D4,D20,D36,D52,D68,D83)</f>
        <v>0</v>
      </c>
      <c r="E115" s="58">
        <f>SUM(B115:D115)</f>
        <v>0</v>
      </c>
      <c r="F115" s="1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30" ht="16" x14ac:dyDescent="0.2">
      <c r="A116" s="65" t="s">
        <v>92</v>
      </c>
      <c r="B116" s="22"/>
      <c r="C116" s="22">
        <v>0</v>
      </c>
      <c r="D116" s="22">
        <v>0</v>
      </c>
      <c r="E116" s="67">
        <f>SUM(B116:D116)</f>
        <v>0</v>
      </c>
      <c r="F116" s="6"/>
      <c r="G116" s="1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30" ht="17" x14ac:dyDescent="0.2">
      <c r="A117" s="65" t="s">
        <v>32</v>
      </c>
      <c r="B117" s="68">
        <f>B115+B116</f>
        <v>0</v>
      </c>
      <c r="C117" s="58">
        <f>C115+C116</f>
        <v>0</v>
      </c>
      <c r="D117" s="58">
        <f>D115+D116</f>
        <v>0</v>
      </c>
      <c r="E117" s="69">
        <f>SUM(B117:D117)</f>
        <v>0</v>
      </c>
      <c r="F117" s="6" t="str">
        <f>IF(B117+E125&lt;&gt;E117,"Error: total budget does not equal total ENOUGH funding + total Non-ENOUGH revenue","")</f>
        <v/>
      </c>
      <c r="G117" s="1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30" ht="16" x14ac:dyDescent="0.2">
      <c r="F118" s="6"/>
      <c r="G118" s="1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30" ht="16" x14ac:dyDescent="0.2">
      <c r="A119" s="65" t="s">
        <v>33</v>
      </c>
      <c r="B119" s="237"/>
      <c r="C119" s="70"/>
      <c r="D119" s="70"/>
      <c r="E119" s="70"/>
      <c r="F119" s="6"/>
      <c r="G119" s="1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30" ht="16" x14ac:dyDescent="0.2">
      <c r="A120" s="19"/>
      <c r="B120" s="238"/>
      <c r="C120" s="23"/>
      <c r="D120" s="23"/>
      <c r="E120" s="58">
        <f>SUM(B120:D120)</f>
        <v>0</v>
      </c>
      <c r="F120" s="7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30" ht="16" x14ac:dyDescent="0.2">
      <c r="A121" s="19"/>
      <c r="B121" s="238"/>
      <c r="C121" s="23"/>
      <c r="D121" s="23"/>
      <c r="E121" s="58">
        <f t="shared" ref="E121:E124" si="7">SUM(B121:D121)</f>
        <v>0</v>
      </c>
      <c r="F121" s="7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30" ht="16" x14ac:dyDescent="0.2">
      <c r="A122" s="19"/>
      <c r="B122" s="238"/>
      <c r="C122" s="23"/>
      <c r="D122" s="23"/>
      <c r="E122" s="58">
        <f t="shared" si="7"/>
        <v>0</v>
      </c>
      <c r="F122" s="7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30" ht="16" x14ac:dyDescent="0.2">
      <c r="A123" s="19"/>
      <c r="B123" s="238"/>
      <c r="C123" s="23"/>
      <c r="D123" s="23"/>
      <c r="E123" s="58">
        <f t="shared" si="7"/>
        <v>0</v>
      </c>
      <c r="F123" s="7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30" ht="16" x14ac:dyDescent="0.2">
      <c r="A124" s="19"/>
      <c r="B124" s="238"/>
      <c r="C124" s="23"/>
      <c r="D124" s="23"/>
      <c r="E124" s="58">
        <f t="shared" si="7"/>
        <v>0</v>
      </c>
      <c r="F124" s="7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30" ht="17" x14ac:dyDescent="0.2">
      <c r="A125" s="89" t="s">
        <v>34</v>
      </c>
      <c r="B125" s="237"/>
      <c r="C125" s="70">
        <f>SUM(C120:C124)</f>
        <v>0</v>
      </c>
      <c r="D125" s="70">
        <f>SUM(D120:D124)</f>
        <v>0</v>
      </c>
      <c r="E125" s="68">
        <f>SUM(E120:E124)</f>
        <v>0</v>
      </c>
      <c r="F125" s="7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30" ht="16" x14ac:dyDescent="0.2">
      <c r="A126" s="73"/>
      <c r="B126" s="73"/>
      <c r="C126" s="74"/>
      <c r="D126" s="74"/>
      <c r="E126" s="74"/>
      <c r="F126" s="7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30" ht="16" x14ac:dyDescent="0.2">
      <c r="A127" s="201"/>
      <c r="B127" s="202"/>
      <c r="C127" s="203"/>
      <c r="D127" s="203"/>
      <c r="E127" s="203"/>
      <c r="F127" s="20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30" ht="16" x14ac:dyDescent="0.2">
      <c r="A128" s="76" t="s">
        <v>75</v>
      </c>
      <c r="B128" s="77"/>
      <c r="C128" s="78"/>
      <c r="D128" s="77"/>
      <c r="E128" s="77"/>
      <c r="F128" s="44"/>
      <c r="G128" s="14"/>
      <c r="H128" s="4"/>
      <c r="I128" s="4"/>
      <c r="J128" s="14"/>
      <c r="K128" s="4"/>
      <c r="L128" s="4"/>
      <c r="M128" s="4"/>
      <c r="N128" s="4"/>
      <c r="O128" s="4"/>
      <c r="P128" s="4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</row>
    <row r="129" spans="1:32" ht="48" x14ac:dyDescent="0.2">
      <c r="A129" s="204" t="s">
        <v>76</v>
      </c>
      <c r="B129" s="79"/>
      <c r="C129" s="80"/>
      <c r="D129" s="79"/>
      <c r="E129" s="79"/>
      <c r="F129" s="79"/>
      <c r="G129" s="79"/>
      <c r="H129" s="79"/>
      <c r="I129" s="79"/>
      <c r="J129" s="79"/>
      <c r="M129" s="4"/>
      <c r="N129" s="4"/>
      <c r="O129" s="4"/>
      <c r="P129" s="4"/>
      <c r="Q129" s="4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F129" s="4"/>
    </row>
    <row r="130" spans="1:32" ht="48" x14ac:dyDescent="0.2">
      <c r="A130" s="204" t="s">
        <v>77</v>
      </c>
      <c r="B130" s="79"/>
      <c r="C130" s="80"/>
      <c r="D130" s="79"/>
      <c r="E130" s="79"/>
      <c r="F130" s="79"/>
      <c r="G130" s="79"/>
      <c r="H130" s="79"/>
      <c r="I130" s="79"/>
      <c r="J130" s="79"/>
      <c r="M130" s="4"/>
      <c r="N130" s="4"/>
      <c r="O130" s="4"/>
      <c r="P130" s="4"/>
      <c r="Q130" s="4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F130" s="4"/>
    </row>
    <row r="131" spans="1:32" ht="32" x14ac:dyDescent="0.2">
      <c r="A131" s="81" t="s">
        <v>78</v>
      </c>
      <c r="B131" s="82" t="s">
        <v>79</v>
      </c>
      <c r="C131" s="81" t="s">
        <v>80</v>
      </c>
      <c r="D131" s="82" t="s">
        <v>81</v>
      </c>
      <c r="E131" s="83" t="s">
        <v>82</v>
      </c>
      <c r="F131" s="83" t="s">
        <v>83</v>
      </c>
      <c r="G131" s="83" t="s">
        <v>84</v>
      </c>
      <c r="H131" s="84" t="s">
        <v>85</v>
      </c>
      <c r="I131" s="85" t="s">
        <v>159</v>
      </c>
      <c r="J131" s="84" t="s">
        <v>160</v>
      </c>
      <c r="L131" s="44"/>
      <c r="M131" s="4"/>
      <c r="N131" s="4"/>
      <c r="O131" s="4"/>
      <c r="P131" s="4"/>
      <c r="Q131" s="4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F131" s="4"/>
    </row>
    <row r="132" spans="1:32" ht="16" x14ac:dyDescent="0.2">
      <c r="A132" s="86">
        <v>1</v>
      </c>
      <c r="B132" s="40"/>
      <c r="C132" s="18"/>
      <c r="D132" s="87" t="str">
        <f t="shared" ref="D132:D140" si="8">IF(C132="","",SUMIF($A$5:$A$110,C132,$E$5:$E$110))</f>
        <v/>
      </c>
      <c r="E132" s="42"/>
      <c r="F132" s="88" t="str">
        <f t="shared" ref="F132:F140" si="9">IF(OR(D132="",E132=""),"",E132-D132)</f>
        <v/>
      </c>
      <c r="G132" s="31"/>
      <c r="H132" s="28"/>
      <c r="I132" s="28"/>
      <c r="J132" s="28"/>
      <c r="M132" s="4"/>
      <c r="N132" s="4"/>
      <c r="O132" s="4"/>
      <c r="P132" s="4"/>
      <c r="Q132" s="14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F132" s="4"/>
    </row>
    <row r="133" spans="1:32" ht="16" x14ac:dyDescent="0.2">
      <c r="A133" s="86">
        <v>2</v>
      </c>
      <c r="B133" s="40"/>
      <c r="C133" s="18"/>
      <c r="D133" s="87" t="str">
        <f t="shared" si="8"/>
        <v/>
      </c>
      <c r="E133" s="42"/>
      <c r="F133" s="88" t="str">
        <f t="shared" si="9"/>
        <v/>
      </c>
      <c r="G133" s="31"/>
      <c r="H133" s="28"/>
      <c r="I133" s="28"/>
      <c r="J133" s="28"/>
      <c r="M133" s="4"/>
      <c r="N133" s="4"/>
      <c r="O133" s="4"/>
      <c r="P133" s="4"/>
      <c r="Q133" s="14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F133" s="4"/>
    </row>
    <row r="134" spans="1:32" ht="16" x14ac:dyDescent="0.2">
      <c r="A134" s="86">
        <v>3</v>
      </c>
      <c r="B134" s="40"/>
      <c r="C134" s="40"/>
      <c r="D134" s="87" t="str">
        <f t="shared" si="8"/>
        <v/>
      </c>
      <c r="E134" s="42"/>
      <c r="F134" s="88" t="str">
        <f t="shared" si="9"/>
        <v/>
      </c>
      <c r="G134" s="31"/>
      <c r="H134" s="28"/>
      <c r="I134" s="28"/>
      <c r="J134" s="28"/>
      <c r="M134" s="4"/>
      <c r="N134" s="4"/>
      <c r="O134" s="4"/>
      <c r="P134" s="4"/>
      <c r="Q134" s="14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F134" s="4"/>
    </row>
    <row r="135" spans="1:32" ht="16" x14ac:dyDescent="0.2">
      <c r="A135" s="86">
        <v>4</v>
      </c>
      <c r="B135" s="40"/>
      <c r="C135" s="40"/>
      <c r="D135" s="87" t="str">
        <f t="shared" si="8"/>
        <v/>
      </c>
      <c r="E135" s="42"/>
      <c r="F135" s="88" t="str">
        <f t="shared" si="9"/>
        <v/>
      </c>
      <c r="G135" s="31"/>
      <c r="H135" s="28"/>
      <c r="I135" s="28"/>
      <c r="J135" s="28"/>
      <c r="M135" s="4"/>
      <c r="N135" s="4"/>
      <c r="O135" s="4"/>
      <c r="P135" s="4"/>
      <c r="Q135" s="14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F135" s="4"/>
    </row>
    <row r="136" spans="1:32" ht="16" x14ac:dyDescent="0.2">
      <c r="A136" s="86">
        <v>5</v>
      </c>
      <c r="B136" s="40"/>
      <c r="C136" s="40"/>
      <c r="D136" s="87" t="str">
        <f t="shared" si="8"/>
        <v/>
      </c>
      <c r="E136" s="42"/>
      <c r="F136" s="88" t="str">
        <f t="shared" si="9"/>
        <v/>
      </c>
      <c r="G136" s="31"/>
      <c r="H136" s="28"/>
      <c r="I136" s="28"/>
      <c r="J136" s="28"/>
      <c r="M136" s="4"/>
      <c r="N136" s="4"/>
      <c r="O136" s="4"/>
      <c r="P136" s="4"/>
      <c r="Q136" s="14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F136" s="4"/>
    </row>
    <row r="137" spans="1:32" ht="16" x14ac:dyDescent="0.2">
      <c r="A137" s="86">
        <v>6</v>
      </c>
      <c r="B137" s="40"/>
      <c r="C137" s="40"/>
      <c r="D137" s="87" t="str">
        <f t="shared" si="8"/>
        <v/>
      </c>
      <c r="E137" s="42"/>
      <c r="F137" s="88" t="str">
        <f t="shared" si="9"/>
        <v/>
      </c>
      <c r="G137" s="31"/>
      <c r="H137" s="28"/>
      <c r="I137" s="28"/>
      <c r="J137" s="28"/>
      <c r="M137" s="4"/>
      <c r="N137" s="4"/>
      <c r="O137" s="4"/>
      <c r="P137" s="4"/>
      <c r="Q137" s="14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F137" s="4"/>
    </row>
    <row r="138" spans="1:32" ht="16" x14ac:dyDescent="0.2">
      <c r="A138" s="86">
        <v>7</v>
      </c>
      <c r="B138" s="40"/>
      <c r="C138" s="40"/>
      <c r="D138" s="87" t="str">
        <f t="shared" si="8"/>
        <v/>
      </c>
      <c r="E138" s="42"/>
      <c r="F138" s="88" t="str">
        <f t="shared" si="9"/>
        <v/>
      </c>
      <c r="G138" s="31"/>
      <c r="H138" s="28"/>
      <c r="I138" s="28"/>
      <c r="J138" s="28"/>
      <c r="M138" s="4"/>
      <c r="N138" s="4"/>
      <c r="O138" s="4"/>
      <c r="P138" s="4"/>
      <c r="Q138" s="14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F138" s="4"/>
    </row>
    <row r="139" spans="1:32" ht="16" x14ac:dyDescent="0.2">
      <c r="A139" s="86">
        <v>8</v>
      </c>
      <c r="B139" s="40"/>
      <c r="C139" s="40"/>
      <c r="D139" s="87" t="str">
        <f t="shared" si="8"/>
        <v/>
      </c>
      <c r="E139" s="42"/>
      <c r="F139" s="88" t="str">
        <f t="shared" si="9"/>
        <v/>
      </c>
      <c r="G139" s="31"/>
      <c r="H139" s="28"/>
      <c r="I139" s="28"/>
      <c r="J139" s="28"/>
      <c r="O139" s="14"/>
      <c r="P139" s="14"/>
      <c r="Q139" s="14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F139" s="4"/>
    </row>
    <row r="140" spans="1:32" ht="16" x14ac:dyDescent="0.2">
      <c r="A140" s="86">
        <v>8</v>
      </c>
      <c r="B140" s="40"/>
      <c r="C140" s="40"/>
      <c r="D140" s="87" t="str">
        <f t="shared" si="8"/>
        <v/>
      </c>
      <c r="E140" s="42"/>
      <c r="F140" s="88" t="str">
        <f t="shared" si="9"/>
        <v/>
      </c>
      <c r="G140" s="31"/>
      <c r="H140" s="28"/>
      <c r="I140" s="28"/>
      <c r="J140" s="28"/>
      <c r="O140" s="14"/>
      <c r="P140" s="14"/>
      <c r="Q140" s="14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F140" s="4"/>
    </row>
    <row r="141" spans="1:32" ht="17.25" customHeight="1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</row>
    <row r="142" spans="1:32" ht="16.5" customHeight="1" x14ac:dyDescent="0.2">
      <c r="J142" s="14"/>
      <c r="K142"/>
      <c r="M142"/>
      <c r="N142"/>
      <c r="O142" s="14"/>
      <c r="P142" s="14"/>
      <c r="Q142" s="14"/>
    </row>
    <row r="143" spans="1:32" ht="16.5" customHeight="1" x14ac:dyDescent="0.2">
      <c r="K143" s="6"/>
      <c r="M143"/>
      <c r="N143"/>
      <c r="O143" s="14"/>
      <c r="P143" s="14"/>
      <c r="Q143" s="14"/>
    </row>
    <row r="144" spans="1:32" ht="15.75" customHeight="1" x14ac:dyDescent="0.2">
      <c r="A144"/>
      <c r="B144"/>
      <c r="C144"/>
      <c r="D144"/>
      <c r="E144"/>
      <c r="F144"/>
      <c r="G144"/>
      <c r="H144"/>
      <c r="I144"/>
      <c r="J144"/>
      <c r="K144" s="6"/>
      <c r="L144"/>
      <c r="M144"/>
      <c r="N144"/>
    </row>
    <row r="145" spans="6:10" ht="15.75" customHeight="1" x14ac:dyDescent="0.2">
      <c r="F145"/>
      <c r="G145"/>
      <c r="H145"/>
      <c r="I145"/>
      <c r="J145"/>
    </row>
    <row r="146" spans="6:10" ht="15.75" customHeight="1" x14ac:dyDescent="0.2"/>
    <row r="147" spans="6:10" ht="15.75" customHeight="1" x14ac:dyDescent="0.2"/>
    <row r="148" spans="6:10" ht="15.75" customHeight="1" x14ac:dyDescent="0.2"/>
    <row r="149" spans="6:10" ht="15.75" customHeight="1" x14ac:dyDescent="0.2"/>
    <row r="150" spans="6:10" ht="15.75" customHeight="1" x14ac:dyDescent="0.2"/>
    <row r="151" spans="6:10" ht="15.75" customHeight="1" x14ac:dyDescent="0.2"/>
    <row r="152" spans="6:10" ht="15.75" customHeight="1" x14ac:dyDescent="0.2"/>
    <row r="153" spans="6:10" ht="15.75" customHeight="1" x14ac:dyDescent="0.2"/>
    <row r="154" spans="6:10" ht="15.75" customHeight="1" x14ac:dyDescent="0.2"/>
    <row r="155" spans="6:10" ht="15.75" customHeight="1" x14ac:dyDescent="0.2"/>
    <row r="156" spans="6:10" ht="15.75" customHeight="1" x14ac:dyDescent="0.2"/>
    <row r="157" spans="6:10" ht="15.75" customHeight="1" x14ac:dyDescent="0.2"/>
    <row r="158" spans="6:10" ht="15.75" customHeight="1" x14ac:dyDescent="0.2"/>
    <row r="159" spans="6:10" ht="15.75" customHeight="1" x14ac:dyDescent="0.2"/>
    <row r="160" spans="6:1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</sheetData>
  <sheetProtection algorithmName="SHA-512" hashValue="w8fmTF25QNfeUQWh0E0GUuQn8G4XyfsjrwPpI0/BWacIMxlt/zRRZvhZJtMm9y+e1oFbVWfF3TXSNbZ91csm6g==" saltValue="GJ6I+5h0LCJOi6BDAOmzwg==" spinCount="100000" sheet="1" objects="1" scenarios="1"/>
  <dataValidations count="4">
    <dataValidation type="list" allowBlank="1" showInputMessage="1" showErrorMessage="1" sqref="G52" xr:uid="{B7EF8219-6D0D-7B44-B3D8-C7E7BBF371C7}">
      <formula1>#REF!</formula1>
    </dataValidation>
    <dataValidation type="list" allowBlank="1" showInputMessage="1" showErrorMessage="1" sqref="J132:J140" xr:uid="{F8BE882B-9D9E-AF4B-8FD9-069665CA7838}">
      <formula1>"Draft,Submitted,Under Review,Approved,Denied"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I132:I140" xr:uid="{31E6A0ED-8497-8743-BC5B-8EA3796AD187}">
      <formula1>"ENOUGH Funding,Non-ENOUGH Cash Contribution,Non-ENOUGH In-Kind"</formula1>
    </dataValidation>
    <dataValidation type="list" allowBlank="1" showInputMessage="1" showErrorMessage="1" sqref="G132:G140" xr:uid="{5EBDA9EB-45D2-CA4B-A2A0-E0D72E62C37E}">
      <formula1>"Reallocation,Underbudgeted originally,Scope change,Staffing change,Vendor/price change,Timing change,Compliance/procurement issue,Other"</formula1>
    </dataValidation>
  </dataValidations>
  <pageMargins left="0.7" right="0.7" top="0.75" bottom="0.75" header="0" footer="0"/>
  <pageSetup scale="5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F1096"/>
  <sheetViews>
    <sheetView workbookViewId="0">
      <selection sqref="A1:D1"/>
    </sheetView>
  </sheetViews>
  <sheetFormatPr baseColWidth="10" defaultColWidth="11.1640625" defaultRowHeight="15" customHeight="1" x14ac:dyDescent="0.2"/>
  <cols>
    <col min="1" max="1" width="40" style="4" customWidth="1"/>
    <col min="2" max="5" width="15.83203125" style="12" customWidth="1"/>
    <col min="6" max="9" width="46.83203125" style="12" customWidth="1"/>
    <col min="10" max="10" width="15.83203125" style="12" customWidth="1"/>
    <col min="11" max="11" width="31.6640625" style="14" customWidth="1"/>
    <col min="12" max="12" width="20.83203125" style="14" customWidth="1"/>
    <col min="13" max="13" width="21.6640625" style="14" customWidth="1"/>
    <col min="14" max="14" width="38.33203125" style="14" customWidth="1"/>
    <col min="16" max="30" width="0" hidden="1" customWidth="1"/>
  </cols>
  <sheetData>
    <row r="1" spans="1:26" ht="20" x14ac:dyDescent="0.25">
      <c r="A1" s="43" t="s">
        <v>152</v>
      </c>
      <c r="B1" s="49"/>
      <c r="C1" s="49"/>
      <c r="D1" s="49"/>
      <c r="E1" s="49"/>
      <c r="F1" s="49"/>
      <c r="G1" s="49"/>
      <c r="H1" s="49"/>
      <c r="I1" s="49"/>
      <c r="J1" s="4"/>
      <c r="K1" s="4" t="str" cm="1">
        <f t="array" ref="K1:Y1">_xlfn.LET(_xlpm.org,"Partner 1",_xlpm.blank,_xlfn.HSTACK("","","","","","","","","","","","","","",""),_xlpm.personnel,_xlfn.HSTACK(IF(TRIM($A$5:$A$19)&lt;&gt;"",_xlpm.org,""),IF(TRIM($A$5:$A$19)&lt;&gt;"","Personnel",""),IF(TRIM($A$5:$A$19)="","",$A$5:$A$19),$B$5:$E$19,IF($F$5:$F$19="","",$F$5:$F$19),IF(TRIM($A$5:$A$19)&lt;&gt;"","",""),IF($G$5:$G$19="","",$G$5:$G$19),IF($H$5:$H$19="","",$H$5:$H$19),IF(TRIM($A$5:$A$19)="","",ROW($A$5:$A$19)),IF(TRIM($A$5:$A$19)&lt;&gt;"","",""),IF(TRIM($A$5:$A$19)&lt;&gt;"","Use primary program",""),IF($I$5:$I$19="","",$I$5:$I$19)),_xlpm.opx,_xlfn.HSTACK(IF(TRIM($A$21:$A$35)&lt;&gt;"",_xlpm.org,""),IF(TRIM($A$21:$A$35)&lt;&gt;"","Operating Expenses",""),IF(TRIM($A$21:$A$35)="","",$A$21:$A$35),$B$21:$E$35,IF($F$21:$F$35="","",$F$21:$F$35),IF(TRIM($A$21:$A$35)&lt;&gt;"","",""),IF($G$21:$G$35="","",$G$21:$G$35),IF($H$21:$H$35="","",$H$21:$H$35),IF(TRIM($A$21:$A$35)="","",ROW($A$21:$A$35)),IF(TRIM($A$21:$A$35)&lt;&gt;"","",""),IF(TRIM($A$21:$A$35)&lt;&gt;"","Use primary program",""),IF($I$21:$I$35="","",$I$21:$I$35)),_xlpm.travel,_xlfn.HSTACK(IF(TRIM($A$37:$A$51)&lt;&gt;"",_xlpm.org,""),IF(TRIM($A$37:$A$51)&lt;&gt;"","Travel",""),IF(TRIM($A$37:$A$51)="","",$A$37:$A$51),$B$37:$E$51,IF($F$37:$F$51="","",$F$37:$F$51),IF(TRIM($A$37:$A$51)&lt;&gt;"","",""),IF($G$37:$G$51="","",$G$37:$G$51),IF($H$37:$H$51="","",$H$37:$H$51),IF(TRIM($A$37:$A$51)="","",ROW($A$37:$A$51)),IF(TRIM($A$37:$A$51)&lt;&gt;"","",""),IF(TRIM($A$37:$A$51)&lt;&gt;"","Use primary program",""),IF($I$37:$I$51="","",$I$37:$I$51)),_xlpm.professional,_xlfn.HSTACK(IF(TRIM($A$53:$A$67)&lt;&gt;"",_xlpm.org,""),IF(TRIM($A$53:$A$67)&lt;&gt;"","Professional Services",""),IF(TRIM($A$53:$A$67)="","",$A$53:$A$67),$B$53:$E$67,IF($F$53:$F$67="","",$F$53:$F$67),IF(TRIM($A$53:$A$67)&lt;&gt;"","",""),IF($G$53:$G$67="","",$G$53:$G$67),IF($H$53:$H$67="","",$H$53:$H$67),IF(TRIM($A$53:$A$67)="","",ROW($A$53:$A$67)),IF(TRIM($A$53:$A$67)&lt;&gt;"","",""),IF(TRIM($A$53:$A$67)&lt;&gt;"","Use primary program",""),IF($I$53:$I$67="","",$I$53:$I$67)),_xlpm.equipment,_xlfn.HSTACK(IF(TRIM($A$69:$A$82)&lt;&gt;"",_xlpm.org,""),IF(TRIM($A$69:$A$82)&lt;&gt;"","Equipment",""),IF(TRIM($A$69:$A$82)="","",$A$69:$A$82),$B$69:$E$82,IF($F$69:$F$82="","",$F$69:$F$82),IF(TRIM($A$69:$A$82)&lt;&gt;"","",""),IF($G$69:$G$82="","",$G$69:$G$82),IF($H$69:$H$82="","",$H$69:$H$82),IF(TRIM($A$69:$A$82)="","",ROW($A$69:$A$82)),IF(TRIM($A$69:$A$82)&lt;&gt;"","",""),IF(TRIM($A$69:$A$82)&lt;&gt;"","Use primary program",""),IF($I$69:$I$82="","",$I$69:$I$82)),_xlpm.other,_xlfn.HSTACK(IF(TRIM($A$84:$A$98)&lt;&gt;"",_xlpm.org,""),IF(TRIM($A$84:$A$98)&lt;&gt;"","Other",""),IF(TRIM($A$84:$A$98)="","",$A$84:$A$98),$B$84:$E$98,IF($F$84:$F$98="","",$F$84:$F$98),IF(TRIM($A$84:$A$98)&lt;&gt;"","",""),IF($G$84:$G$98="","",$G$84:$G$98),IF($H$84:$H$98="","",$H$84:$H$98),IF(TRIM($A$84:$A$98)="","",ROW($A$84:$A$98)),IF(TRIM($A$84:$A$98)&lt;&gt;"","",""),IF(TRIM($A$84:$A$98)&lt;&gt;"","Use primary program",""),IF($I$84:$I$98="","",$I$84:$I$98)),_xlpm.src,_xlfn.VSTACK(_xlpm.personnel,_xlpm.opx,_xlpm.travel,_xlpm.professional,_xlpm.equipment,_xlpm.other),IFERROR(_xlfn._xlws.FILTER(_xlpm.src,INDEX(_xlpm.src,,3)&lt;&gt;""),_xlpm.blank))</f>
        <v/>
      </c>
      <c r="L1" s="4" t="str">
        <v/>
      </c>
      <c r="M1" s="4" t="str">
        <v/>
      </c>
      <c r="N1" s="4" t="str">
        <v/>
      </c>
      <c r="O1" s="4" t="str">
        <v/>
      </c>
      <c r="P1" s="4" t="str">
        <v/>
      </c>
      <c r="Q1" s="4" t="str">
        <v/>
      </c>
      <c r="R1" s="4" t="str">
        <v/>
      </c>
      <c r="S1" s="4" t="str">
        <v/>
      </c>
      <c r="T1" s="4" t="str">
        <v/>
      </c>
      <c r="U1" s="4" t="str">
        <v/>
      </c>
      <c r="V1" s="4" t="str">
        <v/>
      </c>
      <c r="W1" s="4" t="str">
        <v/>
      </c>
      <c r="X1" s="4" t="str">
        <v/>
      </c>
      <c r="Y1" s="4" t="str">
        <v/>
      </c>
      <c r="Z1" s="4"/>
    </row>
    <row r="2" spans="1:26" ht="34" x14ac:dyDescent="0.2">
      <c r="A2" s="50"/>
      <c r="B2" s="50"/>
      <c r="C2" s="50"/>
      <c r="D2" s="50"/>
      <c r="E2" s="50"/>
      <c r="F2" s="50"/>
      <c r="G2" s="51" t="s">
        <v>72</v>
      </c>
      <c r="H2" s="51" t="s">
        <v>73</v>
      </c>
      <c r="I2" s="51" t="s">
        <v>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48" x14ac:dyDescent="0.2">
      <c r="A3" s="52"/>
      <c r="B3" s="53" t="s">
        <v>10</v>
      </c>
      <c r="C3" s="53" t="s">
        <v>22</v>
      </c>
      <c r="D3" s="53" t="s">
        <v>23</v>
      </c>
      <c r="E3" s="53" t="s">
        <v>24</v>
      </c>
      <c r="F3" s="54" t="s">
        <v>161</v>
      </c>
      <c r="G3" s="55" t="s">
        <v>40</v>
      </c>
      <c r="H3" s="55" t="s">
        <v>41</v>
      </c>
      <c r="I3" s="55" t="s">
        <v>42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7" x14ac:dyDescent="0.2">
      <c r="A4" s="56" t="s">
        <v>13</v>
      </c>
      <c r="B4" s="57">
        <f>SUM(B5:B19)</f>
        <v>0</v>
      </c>
      <c r="C4" s="57">
        <f>SUM(C5:C19)</f>
        <v>0</v>
      </c>
      <c r="D4" s="57">
        <f>SUM(D5:D19)</f>
        <v>0</v>
      </c>
      <c r="E4" s="58">
        <f>SUM(E5:E19)</f>
        <v>0</v>
      </c>
      <c r="F4" s="59" t="s">
        <v>67</v>
      </c>
      <c r="G4" s="55" t="s">
        <v>68</v>
      </c>
      <c r="H4" s="55" t="s">
        <v>69</v>
      </c>
      <c r="I4" s="55" t="s">
        <v>70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6" x14ac:dyDescent="0.2">
      <c r="A5" s="18"/>
      <c r="B5" s="19"/>
      <c r="C5" s="19"/>
      <c r="D5" s="19"/>
      <c r="E5" s="60" t="str">
        <f t="shared" ref="E5:E17" si="0">IF(COUNTA(A5:D5,F5:I5)=0,"",SUM(B5:D5))</f>
        <v/>
      </c>
      <c r="F5" s="20"/>
      <c r="G5" s="21"/>
      <c r="H5" s="21"/>
      <c r="I5" s="21"/>
      <c r="J5" s="235"/>
      <c r="K5" s="23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6" x14ac:dyDescent="0.2">
      <c r="A6" s="18"/>
      <c r="B6" s="19"/>
      <c r="C6" s="19"/>
      <c r="D6" s="19"/>
      <c r="E6" s="60" t="str">
        <f t="shared" si="0"/>
        <v/>
      </c>
      <c r="F6" s="20"/>
      <c r="G6" s="21"/>
      <c r="H6" s="21"/>
      <c r="I6" s="21"/>
      <c r="J6" s="235"/>
      <c r="K6" s="235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6" x14ac:dyDescent="0.2">
      <c r="A7" s="18"/>
      <c r="B7" s="19"/>
      <c r="C7" s="19"/>
      <c r="D7" s="19"/>
      <c r="E7" s="60" t="str">
        <f t="shared" si="0"/>
        <v/>
      </c>
      <c r="F7" s="20"/>
      <c r="G7" s="21"/>
      <c r="H7" s="21"/>
      <c r="I7" s="21"/>
      <c r="J7" s="235"/>
      <c r="K7" s="23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6" x14ac:dyDescent="0.2">
      <c r="A8" s="18"/>
      <c r="B8" s="19"/>
      <c r="C8" s="19"/>
      <c r="D8" s="19"/>
      <c r="E8" s="60" t="str">
        <f t="shared" si="0"/>
        <v/>
      </c>
      <c r="F8" s="20"/>
      <c r="G8" s="21"/>
      <c r="H8" s="21"/>
      <c r="I8" s="21"/>
      <c r="J8" s="235"/>
      <c r="K8" s="235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" x14ac:dyDescent="0.2">
      <c r="A9" s="18"/>
      <c r="B9" s="19"/>
      <c r="C9" s="19"/>
      <c r="D9" s="19"/>
      <c r="E9" s="60" t="str">
        <f t="shared" si="0"/>
        <v/>
      </c>
      <c r="F9" s="20"/>
      <c r="G9" s="21"/>
      <c r="H9" s="21"/>
      <c r="I9" s="21"/>
      <c r="J9" s="235"/>
      <c r="K9" s="235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6" x14ac:dyDescent="0.2">
      <c r="A10" s="18"/>
      <c r="B10" s="19"/>
      <c r="C10" s="19"/>
      <c r="D10" s="19"/>
      <c r="E10" s="60" t="str">
        <f t="shared" si="0"/>
        <v/>
      </c>
      <c r="F10" s="20"/>
      <c r="G10" s="21"/>
      <c r="H10" s="21"/>
      <c r="I10" s="21"/>
      <c r="J10" s="235"/>
      <c r="K10" s="235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6" x14ac:dyDescent="0.2">
      <c r="A11" s="18"/>
      <c r="B11" s="19"/>
      <c r="C11" s="19"/>
      <c r="D11" s="19"/>
      <c r="E11" s="60" t="str">
        <f t="shared" si="0"/>
        <v/>
      </c>
      <c r="F11" s="20"/>
      <c r="G11" s="21"/>
      <c r="H11" s="21"/>
      <c r="I11" s="21"/>
      <c r="J11" s="235"/>
      <c r="K11" s="235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6" x14ac:dyDescent="0.2">
      <c r="A12" s="18"/>
      <c r="B12" s="19"/>
      <c r="C12" s="19"/>
      <c r="D12" s="19"/>
      <c r="E12" s="60" t="str">
        <f t="shared" si="0"/>
        <v/>
      </c>
      <c r="F12" s="20"/>
      <c r="G12" s="21"/>
      <c r="H12" s="21"/>
      <c r="I12" s="21"/>
      <c r="J12" s="235"/>
      <c r="K12" s="235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" x14ac:dyDescent="0.2">
      <c r="A13" s="18"/>
      <c r="B13" s="19"/>
      <c r="C13" s="19"/>
      <c r="D13" s="19"/>
      <c r="E13" s="60" t="str">
        <f t="shared" si="0"/>
        <v/>
      </c>
      <c r="F13" s="20"/>
      <c r="G13" s="21"/>
      <c r="H13" s="21"/>
      <c r="I13" s="21"/>
      <c r="J13" s="235"/>
      <c r="K13" s="235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6" x14ac:dyDescent="0.2">
      <c r="A14" s="18"/>
      <c r="B14" s="19"/>
      <c r="C14" s="19"/>
      <c r="D14" s="19"/>
      <c r="E14" s="60" t="str">
        <f t="shared" si="0"/>
        <v/>
      </c>
      <c r="F14" s="20"/>
      <c r="G14" s="21"/>
      <c r="H14" s="21"/>
      <c r="I14" s="21"/>
      <c r="J14" s="235"/>
      <c r="K14" s="235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" x14ac:dyDescent="0.2">
      <c r="A15" s="18"/>
      <c r="B15" s="19"/>
      <c r="C15" s="19"/>
      <c r="D15" s="19"/>
      <c r="E15" s="60" t="str">
        <f t="shared" si="0"/>
        <v/>
      </c>
      <c r="F15" s="20"/>
      <c r="G15" s="21"/>
      <c r="H15" s="21"/>
      <c r="I15" s="21"/>
      <c r="J15" s="235"/>
      <c r="K15" s="235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6" x14ac:dyDescent="0.2">
      <c r="A16" s="18"/>
      <c r="B16" s="19"/>
      <c r="C16" s="19"/>
      <c r="D16" s="19"/>
      <c r="E16" s="60" t="str">
        <f t="shared" si="0"/>
        <v/>
      </c>
      <c r="F16" s="20"/>
      <c r="G16" s="21"/>
      <c r="H16" s="21"/>
      <c r="I16" s="21"/>
      <c r="J16" s="235"/>
      <c r="K16" s="235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6" x14ac:dyDescent="0.2">
      <c r="A17" s="18"/>
      <c r="B17" s="19"/>
      <c r="C17" s="19"/>
      <c r="D17" s="19"/>
      <c r="E17" s="60" t="str">
        <f t="shared" si="0"/>
        <v/>
      </c>
      <c r="F17" s="20"/>
      <c r="G17" s="21"/>
      <c r="H17" s="21"/>
      <c r="I17" s="21"/>
      <c r="J17" s="235"/>
      <c r="K17" s="235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6" x14ac:dyDescent="0.2">
      <c r="A18" s="18"/>
      <c r="B18" s="19"/>
      <c r="C18" s="19"/>
      <c r="D18" s="19"/>
      <c r="E18" s="60"/>
      <c r="F18" s="20"/>
      <c r="G18" s="21"/>
      <c r="H18" s="21"/>
      <c r="I18" s="21"/>
      <c r="J18" s="235"/>
      <c r="K18" s="235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6" x14ac:dyDescent="0.2">
      <c r="A19" s="18"/>
      <c r="B19" s="19"/>
      <c r="C19" s="19"/>
      <c r="D19" s="19"/>
      <c r="E19" s="60"/>
      <c r="F19" s="20"/>
      <c r="G19" s="21"/>
      <c r="H19" s="21"/>
      <c r="I19" s="21"/>
      <c r="J19" s="235"/>
      <c r="K19" s="235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7" x14ac:dyDescent="0.2">
      <c r="A20" s="56" t="s">
        <v>14</v>
      </c>
      <c r="B20" s="57">
        <f>SUM(B21:B35)</f>
        <v>0</v>
      </c>
      <c r="C20" s="57">
        <f>SUM(C21:C35)</f>
        <v>0</v>
      </c>
      <c r="D20" s="57">
        <f>SUM(D21:D35)</f>
        <v>0</v>
      </c>
      <c r="E20" s="58">
        <f>SUM(E21:E35)</f>
        <v>0</v>
      </c>
      <c r="F20" s="59" t="s">
        <v>48</v>
      </c>
      <c r="G20" s="55" t="s">
        <v>71</v>
      </c>
      <c r="H20" s="55" t="s">
        <v>51</v>
      </c>
      <c r="I20" s="55" t="s">
        <v>42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6" x14ac:dyDescent="0.2">
      <c r="A21" s="18"/>
      <c r="B21" s="19"/>
      <c r="C21" s="19"/>
      <c r="D21" s="19"/>
      <c r="E21" s="60" t="str">
        <f t="shared" ref="E21:E35" si="1">IF(COUNTA(A21:D21,F21:I21)=0,"",SUM(B21:D21))</f>
        <v/>
      </c>
      <c r="F21" s="20"/>
      <c r="G21" s="21"/>
      <c r="H21" s="21"/>
      <c r="I21" s="21"/>
      <c r="J21" s="235"/>
      <c r="K21" s="235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6" x14ac:dyDescent="0.2">
      <c r="A22" s="18"/>
      <c r="B22" s="19"/>
      <c r="C22" s="19"/>
      <c r="D22" s="19"/>
      <c r="E22" s="60" t="str">
        <f t="shared" si="1"/>
        <v/>
      </c>
      <c r="F22" s="20"/>
      <c r="G22" s="21"/>
      <c r="H22" s="21"/>
      <c r="I22" s="21"/>
      <c r="J22" s="235"/>
      <c r="K22" s="235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6" x14ac:dyDescent="0.2">
      <c r="A23" s="18"/>
      <c r="B23" s="19"/>
      <c r="C23" s="19"/>
      <c r="D23" s="19"/>
      <c r="E23" s="60" t="str">
        <f t="shared" si="1"/>
        <v/>
      </c>
      <c r="F23" s="20"/>
      <c r="G23" s="21"/>
      <c r="H23" s="21"/>
      <c r="I23" s="21"/>
      <c r="J23" s="235"/>
      <c r="K23" s="235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6" x14ac:dyDescent="0.2">
      <c r="A24" s="18"/>
      <c r="B24" s="19"/>
      <c r="C24" s="19"/>
      <c r="D24" s="19"/>
      <c r="E24" s="60" t="str">
        <f t="shared" si="1"/>
        <v/>
      </c>
      <c r="F24" s="20"/>
      <c r="G24" s="21"/>
      <c r="H24" s="21"/>
      <c r="I24" s="21"/>
      <c r="J24" s="235"/>
      <c r="K24" s="235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6" x14ac:dyDescent="0.2">
      <c r="A25" s="18"/>
      <c r="B25" s="19"/>
      <c r="C25" s="19"/>
      <c r="D25" s="19"/>
      <c r="E25" s="60" t="str">
        <f t="shared" si="1"/>
        <v/>
      </c>
      <c r="F25" s="20"/>
      <c r="G25" s="21"/>
      <c r="H25" s="21"/>
      <c r="I25" s="21"/>
      <c r="J25" s="235"/>
      <c r="K25" s="235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6" x14ac:dyDescent="0.2">
      <c r="A26" s="18"/>
      <c r="B26" s="19"/>
      <c r="C26" s="19"/>
      <c r="D26" s="19"/>
      <c r="E26" s="60" t="str">
        <f t="shared" si="1"/>
        <v/>
      </c>
      <c r="F26" s="20"/>
      <c r="G26" s="21"/>
      <c r="H26" s="21"/>
      <c r="I26" s="21"/>
      <c r="J26" s="235"/>
      <c r="K26" s="235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6" x14ac:dyDescent="0.2">
      <c r="A27" s="18"/>
      <c r="B27" s="19"/>
      <c r="C27" s="19"/>
      <c r="D27" s="19"/>
      <c r="E27" s="60" t="str">
        <f t="shared" si="1"/>
        <v/>
      </c>
      <c r="F27" s="20"/>
      <c r="G27" s="21"/>
      <c r="H27" s="21"/>
      <c r="I27" s="21"/>
      <c r="J27" s="235"/>
      <c r="K27" s="235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6" x14ac:dyDescent="0.2">
      <c r="A28" s="18"/>
      <c r="B28" s="19"/>
      <c r="C28" s="19"/>
      <c r="D28" s="19"/>
      <c r="E28" s="60" t="str">
        <f t="shared" si="1"/>
        <v/>
      </c>
      <c r="F28" s="20"/>
      <c r="G28" s="21"/>
      <c r="H28" s="21"/>
      <c r="I28" s="21"/>
      <c r="J28" s="235"/>
      <c r="K28" s="235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6" x14ac:dyDescent="0.2">
      <c r="A29" s="18"/>
      <c r="B29" s="19"/>
      <c r="C29" s="19"/>
      <c r="D29" s="19"/>
      <c r="E29" s="60" t="str">
        <f t="shared" si="1"/>
        <v/>
      </c>
      <c r="F29" s="20"/>
      <c r="G29" s="21"/>
      <c r="H29" s="21"/>
      <c r="I29" s="21"/>
      <c r="J29" s="235"/>
      <c r="K29" s="235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6" x14ac:dyDescent="0.2">
      <c r="A30" s="18"/>
      <c r="B30" s="19"/>
      <c r="C30" s="19"/>
      <c r="D30" s="19"/>
      <c r="E30" s="60" t="str">
        <f t="shared" si="1"/>
        <v/>
      </c>
      <c r="F30" s="20"/>
      <c r="G30" s="21"/>
      <c r="H30" s="21"/>
      <c r="I30" s="21"/>
      <c r="J30" s="235"/>
      <c r="K30" s="235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6" x14ac:dyDescent="0.2">
      <c r="A31" s="18"/>
      <c r="B31" s="19"/>
      <c r="C31" s="19"/>
      <c r="D31" s="19"/>
      <c r="E31" s="60" t="str">
        <f t="shared" si="1"/>
        <v/>
      </c>
      <c r="F31" s="20"/>
      <c r="G31" s="21"/>
      <c r="H31" s="21"/>
      <c r="I31" s="21"/>
      <c r="J31" s="235"/>
      <c r="K31" s="235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6" x14ac:dyDescent="0.2">
      <c r="A32" s="18"/>
      <c r="B32" s="19"/>
      <c r="C32" s="19"/>
      <c r="D32" s="19"/>
      <c r="E32" s="60" t="str">
        <f t="shared" si="1"/>
        <v/>
      </c>
      <c r="F32" s="20"/>
      <c r="G32" s="21"/>
      <c r="H32" s="21"/>
      <c r="I32" s="21"/>
      <c r="J32" s="235"/>
      <c r="K32" s="23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6" x14ac:dyDescent="0.2">
      <c r="A33" s="18"/>
      <c r="B33" s="19"/>
      <c r="C33" s="19"/>
      <c r="D33" s="19"/>
      <c r="E33" s="60" t="str">
        <f t="shared" si="1"/>
        <v/>
      </c>
      <c r="F33" s="20"/>
      <c r="G33" s="21"/>
      <c r="H33" s="21"/>
      <c r="I33" s="21"/>
      <c r="J33" s="235"/>
      <c r="K33" s="235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6" x14ac:dyDescent="0.2">
      <c r="A34" s="18"/>
      <c r="B34" s="19"/>
      <c r="C34" s="19"/>
      <c r="D34" s="19"/>
      <c r="E34" s="60" t="str">
        <f t="shared" si="1"/>
        <v/>
      </c>
      <c r="F34" s="20"/>
      <c r="G34" s="21"/>
      <c r="H34" s="21"/>
      <c r="I34" s="21"/>
      <c r="J34" s="235"/>
      <c r="K34" s="23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6" x14ac:dyDescent="0.2">
      <c r="A35" s="18"/>
      <c r="B35" s="19"/>
      <c r="C35" s="19"/>
      <c r="D35" s="19"/>
      <c r="E35" s="60" t="str">
        <f t="shared" si="1"/>
        <v/>
      </c>
      <c r="F35" s="20"/>
      <c r="G35" s="21"/>
      <c r="H35" s="21"/>
      <c r="I35" s="21"/>
      <c r="J35" s="235"/>
      <c r="K35" s="23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34" x14ac:dyDescent="0.2">
      <c r="A36" s="56" t="s">
        <v>15</v>
      </c>
      <c r="B36" s="57">
        <f>SUM(B37:B51)</f>
        <v>0</v>
      </c>
      <c r="C36" s="57">
        <f>SUM(C37:C51)</f>
        <v>0</v>
      </c>
      <c r="D36" s="57">
        <f>SUM(D37:D51)</f>
        <v>0</v>
      </c>
      <c r="E36" s="58">
        <f>SUM(E37:E51)</f>
        <v>0</v>
      </c>
      <c r="F36" s="59" t="s">
        <v>162</v>
      </c>
      <c r="G36" s="55" t="s">
        <v>71</v>
      </c>
      <c r="H36" s="55" t="s">
        <v>51</v>
      </c>
      <c r="I36" s="55" t="s">
        <v>42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6" x14ac:dyDescent="0.2">
      <c r="A37" s="18"/>
      <c r="B37" s="19"/>
      <c r="C37" s="19"/>
      <c r="D37" s="19"/>
      <c r="E37" s="60" t="str">
        <f t="shared" ref="E37:E51" si="2">IF(COUNTA(A37:D37,F37:I37)=0,"",SUM(B37:D37))</f>
        <v/>
      </c>
      <c r="F37" s="20"/>
      <c r="G37" s="21"/>
      <c r="H37" s="21"/>
      <c r="I37" s="21"/>
      <c r="J37" s="235"/>
      <c r="K37" s="23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6" x14ac:dyDescent="0.2">
      <c r="A38" s="18"/>
      <c r="B38" s="19"/>
      <c r="C38" s="19"/>
      <c r="D38" s="19"/>
      <c r="E38" s="60" t="str">
        <f t="shared" si="2"/>
        <v/>
      </c>
      <c r="F38" s="20"/>
      <c r="G38" s="21"/>
      <c r="H38" s="21"/>
      <c r="I38" s="21"/>
      <c r="J38" s="235"/>
      <c r="K38" s="23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6" x14ac:dyDescent="0.2">
      <c r="A39" s="18"/>
      <c r="B39" s="19"/>
      <c r="C39" s="19"/>
      <c r="D39" s="19"/>
      <c r="E39" s="60" t="str">
        <f t="shared" si="2"/>
        <v/>
      </c>
      <c r="F39" s="20"/>
      <c r="G39" s="21"/>
      <c r="H39" s="21"/>
      <c r="I39" s="21"/>
      <c r="J39" s="235"/>
      <c r="K39" s="23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6" x14ac:dyDescent="0.2">
      <c r="A40" s="18"/>
      <c r="B40" s="19"/>
      <c r="C40" s="19"/>
      <c r="D40" s="19"/>
      <c r="E40" s="60" t="str">
        <f t="shared" si="2"/>
        <v/>
      </c>
      <c r="F40" s="20"/>
      <c r="G40" s="21"/>
      <c r="H40" s="21"/>
      <c r="I40" s="21"/>
      <c r="J40" s="235"/>
      <c r="K40" s="23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6" x14ac:dyDescent="0.2">
      <c r="A41" s="18"/>
      <c r="B41" s="19"/>
      <c r="C41" s="19"/>
      <c r="D41" s="19"/>
      <c r="E41" s="60" t="str">
        <f t="shared" si="2"/>
        <v/>
      </c>
      <c r="F41" s="20"/>
      <c r="G41" s="21"/>
      <c r="H41" s="21"/>
      <c r="I41" s="21"/>
      <c r="J41" s="235"/>
      <c r="K41" s="23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6" x14ac:dyDescent="0.2">
      <c r="A42" s="18"/>
      <c r="B42" s="19"/>
      <c r="C42" s="19"/>
      <c r="D42" s="19"/>
      <c r="E42" s="60" t="str">
        <f t="shared" si="2"/>
        <v/>
      </c>
      <c r="F42" s="20"/>
      <c r="G42" s="21"/>
      <c r="H42" s="21"/>
      <c r="I42" s="21"/>
      <c r="J42" s="235"/>
      <c r="K42" s="23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6" x14ac:dyDescent="0.2">
      <c r="A43" s="18"/>
      <c r="B43" s="19"/>
      <c r="C43" s="19"/>
      <c r="D43" s="19"/>
      <c r="E43" s="60" t="str">
        <f t="shared" si="2"/>
        <v/>
      </c>
      <c r="F43" s="20"/>
      <c r="G43" s="21"/>
      <c r="H43" s="21"/>
      <c r="I43" s="21"/>
      <c r="J43" s="235"/>
      <c r="K43" s="23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6" x14ac:dyDescent="0.2">
      <c r="A44" s="18"/>
      <c r="B44" s="19"/>
      <c r="C44" s="19"/>
      <c r="D44" s="19"/>
      <c r="E44" s="60" t="str">
        <f t="shared" si="2"/>
        <v/>
      </c>
      <c r="F44" s="20"/>
      <c r="G44" s="21"/>
      <c r="H44" s="21"/>
      <c r="I44" s="21"/>
      <c r="J44" s="235"/>
      <c r="K44" s="23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6" x14ac:dyDescent="0.2">
      <c r="A45" s="18"/>
      <c r="B45" s="19"/>
      <c r="C45" s="19"/>
      <c r="D45" s="19"/>
      <c r="E45" s="60" t="str">
        <f t="shared" si="2"/>
        <v/>
      </c>
      <c r="F45" s="20"/>
      <c r="G45" s="21"/>
      <c r="H45" s="21"/>
      <c r="I45" s="21"/>
      <c r="J45" s="235"/>
      <c r="K45" s="23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6" x14ac:dyDescent="0.2">
      <c r="A46" s="18"/>
      <c r="B46" s="19"/>
      <c r="C46" s="19"/>
      <c r="D46" s="19"/>
      <c r="E46" s="60" t="str">
        <f t="shared" si="2"/>
        <v/>
      </c>
      <c r="F46" s="20"/>
      <c r="G46" s="21"/>
      <c r="H46" s="21"/>
      <c r="I46" s="21"/>
      <c r="J46" s="235"/>
      <c r="K46" s="23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6" x14ac:dyDescent="0.2">
      <c r="A47" s="18"/>
      <c r="B47" s="19"/>
      <c r="C47" s="19"/>
      <c r="D47" s="19"/>
      <c r="E47" s="60" t="str">
        <f t="shared" si="2"/>
        <v/>
      </c>
      <c r="F47" s="20"/>
      <c r="G47" s="21"/>
      <c r="H47" s="21"/>
      <c r="I47" s="21"/>
      <c r="J47" s="235"/>
      <c r="K47" s="23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6" x14ac:dyDescent="0.2">
      <c r="A48" s="18"/>
      <c r="B48" s="19"/>
      <c r="C48" s="19"/>
      <c r="D48" s="19"/>
      <c r="E48" s="60" t="str">
        <f t="shared" si="2"/>
        <v/>
      </c>
      <c r="F48" s="20"/>
      <c r="G48" s="21"/>
      <c r="H48" s="21"/>
      <c r="I48" s="21"/>
      <c r="J48" s="235"/>
      <c r="K48" s="23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6" x14ac:dyDescent="0.2">
      <c r="A49" s="18"/>
      <c r="B49" s="19"/>
      <c r="C49" s="19"/>
      <c r="D49" s="19"/>
      <c r="E49" s="60" t="str">
        <f t="shared" si="2"/>
        <v/>
      </c>
      <c r="F49" s="20"/>
      <c r="G49" s="21"/>
      <c r="H49" s="21"/>
      <c r="I49" s="21"/>
      <c r="J49" s="235"/>
      <c r="K49" s="23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6" x14ac:dyDescent="0.2">
      <c r="A50" s="18"/>
      <c r="B50" s="19"/>
      <c r="C50" s="19"/>
      <c r="D50" s="19"/>
      <c r="E50" s="60" t="str">
        <f t="shared" si="2"/>
        <v/>
      </c>
      <c r="F50" s="20"/>
      <c r="G50" s="21"/>
      <c r="H50" s="21"/>
      <c r="I50" s="21"/>
      <c r="J50" s="235"/>
      <c r="K50" s="23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6" x14ac:dyDescent="0.2">
      <c r="A51" s="18"/>
      <c r="B51" s="19"/>
      <c r="C51" s="19"/>
      <c r="D51" s="19"/>
      <c r="E51" s="60" t="str">
        <f t="shared" si="2"/>
        <v/>
      </c>
      <c r="F51" s="20"/>
      <c r="G51" s="21"/>
      <c r="H51" s="21"/>
      <c r="I51" s="21"/>
      <c r="J51" s="235"/>
      <c r="K51" s="23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51" x14ac:dyDescent="0.2">
      <c r="A52" s="56" t="s">
        <v>90</v>
      </c>
      <c r="B52" s="57">
        <f>SUM(B53:B67)</f>
        <v>0</v>
      </c>
      <c r="C52" s="57">
        <f>SUM(C53:C67)</f>
        <v>0</v>
      </c>
      <c r="D52" s="57">
        <f>SUM(D53:D67)</f>
        <v>0</v>
      </c>
      <c r="E52" s="58">
        <f>SUM(E53:E67)</f>
        <v>0</v>
      </c>
      <c r="F52" s="59" t="s">
        <v>164</v>
      </c>
      <c r="G52" s="62" t="s">
        <v>56</v>
      </c>
      <c r="H52" s="55" t="s">
        <v>57</v>
      </c>
      <c r="I52" s="55" t="s">
        <v>58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6" x14ac:dyDescent="0.2">
      <c r="A53" s="18"/>
      <c r="B53" s="19"/>
      <c r="C53" s="19"/>
      <c r="D53" s="19"/>
      <c r="E53" s="60" t="str">
        <f t="shared" ref="E53:E67" si="3">IF(COUNTA(A53:D53,F53:I53)=0,"",SUM(B53:D53))</f>
        <v/>
      </c>
      <c r="F53" s="20"/>
      <c r="G53" s="21"/>
      <c r="H53" s="21"/>
      <c r="I53" s="21"/>
      <c r="J53" s="235"/>
      <c r="K53" s="23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6" x14ac:dyDescent="0.2">
      <c r="A54" s="18"/>
      <c r="B54" s="19"/>
      <c r="C54" s="19"/>
      <c r="D54" s="19"/>
      <c r="E54" s="60" t="str">
        <f t="shared" si="3"/>
        <v/>
      </c>
      <c r="F54" s="20"/>
      <c r="G54" s="21"/>
      <c r="H54" s="21"/>
      <c r="I54" s="21"/>
      <c r="J54" s="235"/>
      <c r="K54" s="23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6" x14ac:dyDescent="0.2">
      <c r="A55" s="18"/>
      <c r="B55" s="19"/>
      <c r="C55" s="19"/>
      <c r="D55" s="19"/>
      <c r="E55" s="60" t="str">
        <f t="shared" si="3"/>
        <v/>
      </c>
      <c r="F55" s="20"/>
      <c r="G55" s="21"/>
      <c r="H55" s="21"/>
      <c r="I55" s="21"/>
      <c r="J55" s="235"/>
      <c r="K55" s="23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6" x14ac:dyDescent="0.2">
      <c r="A56" s="18"/>
      <c r="B56" s="19"/>
      <c r="C56" s="19"/>
      <c r="D56" s="19"/>
      <c r="E56" s="60" t="str">
        <f t="shared" si="3"/>
        <v/>
      </c>
      <c r="F56" s="20"/>
      <c r="G56" s="21"/>
      <c r="H56" s="21"/>
      <c r="I56" s="21"/>
      <c r="J56" s="235"/>
      <c r="K56" s="23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6" x14ac:dyDescent="0.2">
      <c r="A57" s="18"/>
      <c r="B57" s="19"/>
      <c r="C57" s="19"/>
      <c r="D57" s="19"/>
      <c r="E57" s="60" t="str">
        <f t="shared" si="3"/>
        <v/>
      </c>
      <c r="F57" s="20"/>
      <c r="G57" s="21"/>
      <c r="H57" s="21"/>
      <c r="I57" s="21"/>
      <c r="J57" s="235"/>
      <c r="K57" s="23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6" x14ac:dyDescent="0.2">
      <c r="A58" s="18"/>
      <c r="B58" s="19"/>
      <c r="C58" s="19"/>
      <c r="D58" s="19"/>
      <c r="E58" s="60" t="str">
        <f t="shared" si="3"/>
        <v/>
      </c>
      <c r="F58" s="20"/>
      <c r="G58" s="21"/>
      <c r="H58" s="21"/>
      <c r="I58" s="21"/>
      <c r="J58" s="235"/>
      <c r="K58" s="23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6" x14ac:dyDescent="0.2">
      <c r="A59" s="18"/>
      <c r="B59" s="19"/>
      <c r="C59" s="19"/>
      <c r="D59" s="19"/>
      <c r="E59" s="60" t="str">
        <f t="shared" si="3"/>
        <v/>
      </c>
      <c r="F59" s="20"/>
      <c r="G59" s="21"/>
      <c r="H59" s="21"/>
      <c r="I59" s="21"/>
      <c r="J59" s="235"/>
      <c r="K59" s="23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6" x14ac:dyDescent="0.2">
      <c r="A60" s="18"/>
      <c r="B60" s="19"/>
      <c r="C60" s="19"/>
      <c r="D60" s="19"/>
      <c r="E60" s="60" t="str">
        <f t="shared" si="3"/>
        <v/>
      </c>
      <c r="F60" s="20"/>
      <c r="G60" s="21"/>
      <c r="H60" s="21"/>
      <c r="I60" s="21"/>
      <c r="J60" s="235"/>
      <c r="K60" s="23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6" x14ac:dyDescent="0.2">
      <c r="A61" s="18"/>
      <c r="B61" s="19"/>
      <c r="C61" s="19"/>
      <c r="D61" s="19"/>
      <c r="E61" s="60" t="str">
        <f t="shared" si="3"/>
        <v/>
      </c>
      <c r="F61" s="20"/>
      <c r="G61" s="21"/>
      <c r="H61" s="21"/>
      <c r="I61" s="21"/>
      <c r="J61" s="235"/>
      <c r="K61" s="23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6" x14ac:dyDescent="0.2">
      <c r="A62" s="18"/>
      <c r="B62" s="19"/>
      <c r="C62" s="19"/>
      <c r="D62" s="19"/>
      <c r="E62" s="60" t="str">
        <f t="shared" si="3"/>
        <v/>
      </c>
      <c r="F62" s="20"/>
      <c r="G62" s="21"/>
      <c r="H62" s="21"/>
      <c r="I62" s="21"/>
      <c r="J62" s="235"/>
      <c r="K62" s="23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6" x14ac:dyDescent="0.2">
      <c r="A63" s="18"/>
      <c r="B63" s="19"/>
      <c r="C63" s="19"/>
      <c r="D63" s="19"/>
      <c r="E63" s="60" t="str">
        <f t="shared" si="3"/>
        <v/>
      </c>
      <c r="F63" s="20"/>
      <c r="G63" s="21"/>
      <c r="H63" s="21"/>
      <c r="I63" s="21"/>
      <c r="J63" s="235"/>
      <c r="K63" s="23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6" x14ac:dyDescent="0.2">
      <c r="A64" s="18"/>
      <c r="B64" s="19"/>
      <c r="C64" s="19"/>
      <c r="D64" s="19"/>
      <c r="E64" s="60" t="str">
        <f t="shared" si="3"/>
        <v/>
      </c>
      <c r="F64" s="20"/>
      <c r="G64" s="21"/>
      <c r="H64" s="21"/>
      <c r="I64" s="21"/>
      <c r="J64" s="235"/>
      <c r="K64" s="23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6" x14ac:dyDescent="0.2">
      <c r="A65" s="18"/>
      <c r="B65" s="19"/>
      <c r="C65" s="19"/>
      <c r="D65" s="19"/>
      <c r="E65" s="60" t="str">
        <f t="shared" si="3"/>
        <v/>
      </c>
      <c r="F65" s="20"/>
      <c r="G65" s="21"/>
      <c r="H65" s="21"/>
      <c r="I65" s="21"/>
      <c r="J65" s="235"/>
      <c r="K65" s="23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6" x14ac:dyDescent="0.2">
      <c r="A66" s="18"/>
      <c r="B66" s="19"/>
      <c r="C66" s="19"/>
      <c r="D66" s="19"/>
      <c r="E66" s="60" t="str">
        <f t="shared" si="3"/>
        <v/>
      </c>
      <c r="F66" s="20"/>
      <c r="G66" s="21"/>
      <c r="H66" s="21"/>
      <c r="I66" s="21"/>
      <c r="J66" s="235"/>
      <c r="K66" s="23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6" x14ac:dyDescent="0.2">
      <c r="A67" s="18"/>
      <c r="B67" s="19"/>
      <c r="C67" s="19"/>
      <c r="D67" s="19"/>
      <c r="E67" s="60" t="str">
        <f t="shared" si="3"/>
        <v/>
      </c>
      <c r="F67" s="20"/>
      <c r="G67" s="21"/>
      <c r="H67" s="21"/>
      <c r="I67" s="21"/>
      <c r="J67" s="235"/>
      <c r="K67" s="23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7" x14ac:dyDescent="0.2">
      <c r="A68" s="56" t="s">
        <v>17</v>
      </c>
      <c r="B68" s="57">
        <f>SUM(B69:B82)</f>
        <v>0</v>
      </c>
      <c r="C68" s="57">
        <f>SUM(C69:C82)</f>
        <v>0</v>
      </c>
      <c r="D68" s="57">
        <f>SUM(D69:D82)</f>
        <v>0</v>
      </c>
      <c r="E68" s="58">
        <f>SUM(E69:E82)</f>
        <v>0</v>
      </c>
      <c r="F68" s="59" t="s">
        <v>91</v>
      </c>
      <c r="G68" s="55" t="s">
        <v>71</v>
      </c>
      <c r="H68" s="55" t="s">
        <v>51</v>
      </c>
      <c r="I68" s="55" t="s">
        <v>42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6" x14ac:dyDescent="0.2">
      <c r="A69" s="18"/>
      <c r="B69" s="19"/>
      <c r="C69" s="19"/>
      <c r="D69" s="19"/>
      <c r="E69" s="60" t="str">
        <f t="shared" ref="E69:E82" si="4">IF(COUNTA(A69:D69,F69:I69)=0,"",SUM(B69:D69))</f>
        <v/>
      </c>
      <c r="F69" s="20"/>
      <c r="G69" s="21"/>
      <c r="H69" s="21"/>
      <c r="I69" s="21"/>
      <c r="J69" s="235"/>
      <c r="K69" s="23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6" x14ac:dyDescent="0.2">
      <c r="A70" s="18"/>
      <c r="B70" s="19"/>
      <c r="C70" s="19"/>
      <c r="D70" s="19"/>
      <c r="E70" s="60" t="str">
        <f t="shared" si="4"/>
        <v/>
      </c>
      <c r="F70" s="20"/>
      <c r="G70" s="21"/>
      <c r="H70" s="21"/>
      <c r="I70" s="21"/>
      <c r="J70" s="235"/>
      <c r="K70" s="23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6" x14ac:dyDescent="0.2">
      <c r="A71" s="18"/>
      <c r="B71" s="19"/>
      <c r="C71" s="19"/>
      <c r="D71" s="19"/>
      <c r="E71" s="60" t="str">
        <f t="shared" si="4"/>
        <v/>
      </c>
      <c r="F71" s="20"/>
      <c r="G71" s="21"/>
      <c r="H71" s="21"/>
      <c r="I71" s="21"/>
      <c r="J71" s="235"/>
      <c r="K71" s="23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6" x14ac:dyDescent="0.2">
      <c r="A72" s="18"/>
      <c r="B72" s="19"/>
      <c r="C72" s="19"/>
      <c r="D72" s="19"/>
      <c r="E72" s="60" t="str">
        <f t="shared" si="4"/>
        <v/>
      </c>
      <c r="F72" s="20"/>
      <c r="G72" s="21"/>
      <c r="H72" s="21"/>
      <c r="I72" s="21"/>
      <c r="J72" s="235"/>
      <c r="K72" s="23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6" x14ac:dyDescent="0.2">
      <c r="A73" s="18"/>
      <c r="B73" s="19"/>
      <c r="C73" s="19"/>
      <c r="D73" s="19"/>
      <c r="E73" s="60" t="str">
        <f t="shared" si="4"/>
        <v/>
      </c>
      <c r="F73" s="20"/>
      <c r="G73" s="21"/>
      <c r="H73" s="21"/>
      <c r="I73" s="21"/>
      <c r="J73" s="235"/>
      <c r="K73" s="23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6" x14ac:dyDescent="0.2">
      <c r="A74" s="18"/>
      <c r="B74" s="19"/>
      <c r="C74" s="19"/>
      <c r="D74" s="19"/>
      <c r="E74" s="60" t="str">
        <f t="shared" si="4"/>
        <v/>
      </c>
      <c r="F74" s="20"/>
      <c r="G74" s="21"/>
      <c r="H74" s="21"/>
      <c r="I74" s="21"/>
      <c r="J74" s="235"/>
      <c r="K74" s="23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6" x14ac:dyDescent="0.2">
      <c r="A75" s="18"/>
      <c r="B75" s="19"/>
      <c r="C75" s="19"/>
      <c r="D75" s="19"/>
      <c r="E75" s="60" t="str">
        <f t="shared" si="4"/>
        <v/>
      </c>
      <c r="F75" s="20"/>
      <c r="G75" s="21"/>
      <c r="H75" s="21"/>
      <c r="I75" s="21"/>
      <c r="J75" s="235"/>
      <c r="K75" s="23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6" x14ac:dyDescent="0.2">
      <c r="A76" s="18"/>
      <c r="B76" s="19"/>
      <c r="C76" s="19"/>
      <c r="D76" s="19"/>
      <c r="E76" s="60" t="str">
        <f t="shared" si="4"/>
        <v/>
      </c>
      <c r="F76" s="20"/>
      <c r="G76" s="21"/>
      <c r="H76" s="21"/>
      <c r="I76" s="21"/>
      <c r="J76" s="235"/>
      <c r="K76" s="23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6" x14ac:dyDescent="0.2">
      <c r="A77" s="18"/>
      <c r="B77" s="19"/>
      <c r="C77" s="19"/>
      <c r="D77" s="19"/>
      <c r="E77" s="60" t="str">
        <f t="shared" si="4"/>
        <v/>
      </c>
      <c r="F77" s="20"/>
      <c r="G77" s="21"/>
      <c r="H77" s="21"/>
      <c r="I77" s="21"/>
      <c r="J77" s="235"/>
      <c r="K77" s="23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6" x14ac:dyDescent="0.2">
      <c r="A78" s="18"/>
      <c r="B78" s="19"/>
      <c r="C78" s="19"/>
      <c r="D78" s="19"/>
      <c r="E78" s="60" t="str">
        <f t="shared" si="4"/>
        <v/>
      </c>
      <c r="F78" s="20"/>
      <c r="G78" s="21"/>
      <c r="H78" s="21"/>
      <c r="I78" s="21"/>
      <c r="J78" s="235"/>
      <c r="K78" s="23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6" x14ac:dyDescent="0.2">
      <c r="A79" s="18"/>
      <c r="B79" s="19"/>
      <c r="C79" s="19"/>
      <c r="D79" s="19"/>
      <c r="E79" s="60" t="str">
        <f t="shared" si="4"/>
        <v/>
      </c>
      <c r="F79" s="20"/>
      <c r="G79" s="21"/>
      <c r="H79" s="21"/>
      <c r="I79" s="21"/>
      <c r="J79" s="235"/>
      <c r="K79" s="23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6" x14ac:dyDescent="0.2">
      <c r="A80" s="18"/>
      <c r="B80" s="19"/>
      <c r="C80" s="19"/>
      <c r="D80" s="19"/>
      <c r="E80" s="60" t="str">
        <f t="shared" si="4"/>
        <v/>
      </c>
      <c r="F80" s="20"/>
      <c r="G80" s="21"/>
      <c r="H80" s="21"/>
      <c r="I80" s="21"/>
      <c r="J80" s="235"/>
      <c r="K80" s="23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6" x14ac:dyDescent="0.2">
      <c r="A81" s="18"/>
      <c r="B81" s="19"/>
      <c r="C81" s="19"/>
      <c r="D81" s="19"/>
      <c r="E81" s="60" t="str">
        <f t="shared" si="4"/>
        <v/>
      </c>
      <c r="F81" s="20"/>
      <c r="G81" s="21"/>
      <c r="H81" s="21"/>
      <c r="I81" s="21"/>
      <c r="J81" s="235"/>
      <c r="K81" s="23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6" x14ac:dyDescent="0.2">
      <c r="A82" s="18"/>
      <c r="B82" s="19"/>
      <c r="C82" s="19"/>
      <c r="D82" s="19"/>
      <c r="E82" s="60" t="str">
        <f t="shared" si="4"/>
        <v/>
      </c>
      <c r="F82" s="20"/>
      <c r="G82" s="21"/>
      <c r="H82" s="21"/>
      <c r="I82" s="21"/>
      <c r="J82" s="235"/>
      <c r="K82" s="23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7" x14ac:dyDescent="0.2">
      <c r="A83" s="56" t="s">
        <v>18</v>
      </c>
      <c r="B83" s="57">
        <f>SUM(B84:B110)</f>
        <v>0</v>
      </c>
      <c r="C83" s="57">
        <f t="shared" ref="C83:D83" si="5">SUM(C84:C110)</f>
        <v>0</v>
      </c>
      <c r="D83" s="57">
        <f t="shared" si="5"/>
        <v>0</v>
      </c>
      <c r="E83" s="58">
        <f>SUM(E84:E98)</f>
        <v>0</v>
      </c>
      <c r="F83" s="59" t="s">
        <v>48</v>
      </c>
      <c r="G83" s="55" t="s">
        <v>71</v>
      </c>
      <c r="H83" s="55" t="s">
        <v>51</v>
      </c>
      <c r="I83" s="55" t="s">
        <v>42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6" x14ac:dyDescent="0.2">
      <c r="A84" s="18"/>
      <c r="B84" s="19"/>
      <c r="C84" s="19"/>
      <c r="D84" s="19"/>
      <c r="E84" s="60" t="str">
        <f t="shared" ref="E84:E110" si="6">IF(COUNTA(A84:D84,F84:I84)=0,"",SUM(B84:D84))</f>
        <v/>
      </c>
      <c r="F84" s="20"/>
      <c r="G84" s="21"/>
      <c r="H84" s="21"/>
      <c r="I84" s="21"/>
      <c r="J84" s="235"/>
      <c r="K84" s="23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6" x14ac:dyDescent="0.2">
      <c r="A85" s="18"/>
      <c r="B85" s="19"/>
      <c r="C85" s="19"/>
      <c r="D85" s="19"/>
      <c r="E85" s="60" t="str">
        <f t="shared" si="6"/>
        <v/>
      </c>
      <c r="F85" s="20"/>
      <c r="G85" s="21"/>
      <c r="H85" s="21"/>
      <c r="I85" s="21"/>
      <c r="J85" s="235"/>
      <c r="K85" s="23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6" x14ac:dyDescent="0.2">
      <c r="A86" s="18"/>
      <c r="B86" s="19"/>
      <c r="C86" s="19"/>
      <c r="D86" s="19"/>
      <c r="E86" s="60" t="str">
        <f t="shared" si="6"/>
        <v/>
      </c>
      <c r="F86" s="20"/>
      <c r="G86" s="21"/>
      <c r="H86" s="21"/>
      <c r="I86" s="21"/>
      <c r="J86" s="235"/>
      <c r="K86" s="23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6" x14ac:dyDescent="0.2">
      <c r="A87" s="18"/>
      <c r="B87" s="19"/>
      <c r="C87" s="19"/>
      <c r="D87" s="19"/>
      <c r="E87" s="60" t="str">
        <f t="shared" si="6"/>
        <v/>
      </c>
      <c r="F87" s="20"/>
      <c r="G87" s="21"/>
      <c r="H87" s="21"/>
      <c r="I87" s="21"/>
      <c r="J87" s="235"/>
      <c r="K87" s="23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6" x14ac:dyDescent="0.2">
      <c r="A88" s="18"/>
      <c r="B88" s="19"/>
      <c r="C88" s="19"/>
      <c r="D88" s="19"/>
      <c r="E88" s="60" t="str">
        <f t="shared" si="6"/>
        <v/>
      </c>
      <c r="F88" s="20"/>
      <c r="G88" s="21"/>
      <c r="H88" s="21"/>
      <c r="I88" s="21"/>
      <c r="J88" s="235"/>
      <c r="K88" s="23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6" x14ac:dyDescent="0.2">
      <c r="A89" s="18"/>
      <c r="B89" s="19"/>
      <c r="C89" s="19"/>
      <c r="D89" s="19"/>
      <c r="E89" s="60" t="str">
        <f t="shared" si="6"/>
        <v/>
      </c>
      <c r="F89" s="20"/>
      <c r="G89" s="21"/>
      <c r="H89" s="21"/>
      <c r="I89" s="21"/>
      <c r="J89" s="235"/>
      <c r="K89" s="23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6" x14ac:dyDescent="0.2">
      <c r="A90" s="18"/>
      <c r="B90" s="19"/>
      <c r="C90" s="19"/>
      <c r="D90" s="19"/>
      <c r="E90" s="60" t="str">
        <f t="shared" si="6"/>
        <v/>
      </c>
      <c r="F90" s="20"/>
      <c r="G90" s="21"/>
      <c r="H90" s="21"/>
      <c r="I90" s="21"/>
      <c r="J90" s="235"/>
      <c r="K90" s="23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6" x14ac:dyDescent="0.2">
      <c r="A91" s="18"/>
      <c r="B91" s="19"/>
      <c r="C91" s="19"/>
      <c r="D91" s="19"/>
      <c r="E91" s="60" t="str">
        <f t="shared" si="6"/>
        <v/>
      </c>
      <c r="F91" s="20"/>
      <c r="G91" s="21"/>
      <c r="H91" s="21"/>
      <c r="I91" s="21"/>
      <c r="J91" s="235"/>
      <c r="K91" s="23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6" x14ac:dyDescent="0.2">
      <c r="A92" s="18"/>
      <c r="B92" s="19"/>
      <c r="C92" s="19"/>
      <c r="D92" s="19"/>
      <c r="E92" s="60" t="str">
        <f t="shared" si="6"/>
        <v/>
      </c>
      <c r="F92" s="20"/>
      <c r="G92" s="21"/>
      <c r="H92" s="21"/>
      <c r="I92" s="21"/>
      <c r="J92" s="235"/>
      <c r="K92" s="23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6" x14ac:dyDescent="0.2">
      <c r="A93" s="18"/>
      <c r="B93" s="19"/>
      <c r="C93" s="19"/>
      <c r="D93" s="19"/>
      <c r="E93" s="60" t="str">
        <f t="shared" si="6"/>
        <v/>
      </c>
      <c r="F93" s="20"/>
      <c r="G93" s="21"/>
      <c r="H93" s="21"/>
      <c r="I93" s="21"/>
      <c r="J93" s="235"/>
      <c r="K93" s="23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6" x14ac:dyDescent="0.2">
      <c r="A94" s="18"/>
      <c r="B94" s="19"/>
      <c r="C94" s="19"/>
      <c r="D94" s="19"/>
      <c r="E94" s="60" t="str">
        <f t="shared" si="6"/>
        <v/>
      </c>
      <c r="F94" s="20"/>
      <c r="G94" s="21"/>
      <c r="H94" s="21"/>
      <c r="I94" s="21"/>
      <c r="J94" s="235"/>
      <c r="K94" s="23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6" x14ac:dyDescent="0.2">
      <c r="A95" s="18"/>
      <c r="B95" s="19"/>
      <c r="C95" s="19"/>
      <c r="D95" s="19"/>
      <c r="E95" s="60" t="str">
        <f t="shared" si="6"/>
        <v/>
      </c>
      <c r="F95" s="20"/>
      <c r="G95" s="21"/>
      <c r="H95" s="21"/>
      <c r="I95" s="21"/>
      <c r="J95" s="235"/>
      <c r="K95" s="23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6" x14ac:dyDescent="0.2">
      <c r="A96" s="18"/>
      <c r="B96" s="19"/>
      <c r="C96" s="19"/>
      <c r="D96" s="19"/>
      <c r="E96" s="60" t="str">
        <f t="shared" si="6"/>
        <v/>
      </c>
      <c r="F96" s="20"/>
      <c r="G96" s="21"/>
      <c r="H96" s="21"/>
      <c r="I96" s="21"/>
      <c r="J96" s="235"/>
      <c r="K96" s="23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30" ht="16" x14ac:dyDescent="0.2">
      <c r="A97" s="18"/>
      <c r="B97" s="19"/>
      <c r="C97" s="19"/>
      <c r="D97" s="19"/>
      <c r="E97" s="60" t="str">
        <f t="shared" si="6"/>
        <v/>
      </c>
      <c r="F97" s="20"/>
      <c r="G97" s="21"/>
      <c r="H97" s="21"/>
      <c r="I97" s="21"/>
      <c r="J97" s="235"/>
      <c r="K97" s="23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30" ht="16" x14ac:dyDescent="0.2">
      <c r="A98" s="18"/>
      <c r="B98" s="19"/>
      <c r="C98" s="19"/>
      <c r="D98" s="19"/>
      <c r="E98" s="60" t="str">
        <f t="shared" si="6"/>
        <v/>
      </c>
      <c r="F98" s="20"/>
      <c r="G98" s="21"/>
      <c r="H98" s="21"/>
      <c r="I98" s="21"/>
      <c r="J98" s="235"/>
      <c r="K98" s="23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30" ht="16" x14ac:dyDescent="0.2">
      <c r="A99" s="18"/>
      <c r="B99" s="19"/>
      <c r="C99" s="19"/>
      <c r="D99" s="19"/>
      <c r="E99" s="60" t="str">
        <f t="shared" si="6"/>
        <v/>
      </c>
      <c r="F99" s="20"/>
      <c r="G99" s="21"/>
      <c r="H99" s="21"/>
      <c r="I99" s="21"/>
      <c r="J99" s="235"/>
      <c r="K99" s="235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30" ht="16" x14ac:dyDescent="0.2">
      <c r="A100" s="18"/>
      <c r="B100" s="19"/>
      <c r="C100" s="19"/>
      <c r="D100" s="19"/>
      <c r="E100" s="60" t="str">
        <f t="shared" si="6"/>
        <v/>
      </c>
      <c r="F100" s="20"/>
      <c r="G100" s="21"/>
      <c r="H100" s="21"/>
      <c r="I100" s="21"/>
      <c r="J100" s="235"/>
      <c r="K100" s="23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30" ht="16" x14ac:dyDescent="0.2">
      <c r="A101" s="18"/>
      <c r="B101" s="19"/>
      <c r="C101" s="19"/>
      <c r="D101" s="19"/>
      <c r="E101" s="60" t="str">
        <f t="shared" si="6"/>
        <v/>
      </c>
      <c r="F101" s="20"/>
      <c r="G101" s="21"/>
      <c r="H101" s="21"/>
      <c r="I101" s="21"/>
      <c r="J101" s="235"/>
      <c r="K101" s="23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30" ht="16" x14ac:dyDescent="0.2">
      <c r="A102" s="18"/>
      <c r="B102" s="19"/>
      <c r="C102" s="19"/>
      <c r="D102" s="19"/>
      <c r="E102" s="60" t="str">
        <f t="shared" si="6"/>
        <v/>
      </c>
      <c r="F102" s="20"/>
      <c r="G102" s="21"/>
      <c r="H102" s="21"/>
      <c r="I102" s="21"/>
      <c r="J102" s="235"/>
      <c r="K102" s="23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30" ht="16" x14ac:dyDescent="0.2">
      <c r="A103" s="18"/>
      <c r="B103" s="19"/>
      <c r="C103" s="19"/>
      <c r="D103" s="19"/>
      <c r="E103" s="60" t="str">
        <f t="shared" si="6"/>
        <v/>
      </c>
      <c r="F103" s="20"/>
      <c r="G103" s="21"/>
      <c r="H103" s="21"/>
      <c r="I103" s="21"/>
      <c r="J103" s="235"/>
      <c r="K103" s="23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30" ht="16" x14ac:dyDescent="0.2">
      <c r="A104" s="18"/>
      <c r="B104" s="19"/>
      <c r="C104" s="19"/>
      <c r="D104" s="19"/>
      <c r="E104" s="60" t="str">
        <f t="shared" si="6"/>
        <v/>
      </c>
      <c r="F104" s="20"/>
      <c r="G104" s="21"/>
      <c r="H104" s="21"/>
      <c r="I104" s="21"/>
      <c r="J104" s="235"/>
      <c r="K104" s="23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30" ht="16" x14ac:dyDescent="0.2">
      <c r="A105" s="18"/>
      <c r="B105" s="19"/>
      <c r="C105" s="19"/>
      <c r="D105" s="19"/>
      <c r="E105" s="60" t="str">
        <f t="shared" si="6"/>
        <v/>
      </c>
      <c r="F105" s="20"/>
      <c r="G105" s="21"/>
      <c r="H105" s="21"/>
      <c r="I105" s="21"/>
      <c r="J105" s="235"/>
      <c r="K105" s="23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30" ht="16" x14ac:dyDescent="0.2">
      <c r="A106" s="18"/>
      <c r="B106" s="19"/>
      <c r="C106" s="19"/>
      <c r="D106" s="19"/>
      <c r="E106" s="60" t="str">
        <f t="shared" si="6"/>
        <v/>
      </c>
      <c r="F106" s="20"/>
      <c r="G106" s="21"/>
      <c r="H106" s="21"/>
      <c r="I106" s="21"/>
      <c r="J106" s="235"/>
      <c r="K106" s="23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30" ht="16" x14ac:dyDescent="0.2">
      <c r="A107" s="18"/>
      <c r="B107" s="19"/>
      <c r="C107" s="19"/>
      <c r="D107" s="19"/>
      <c r="E107" s="60" t="str">
        <f t="shared" si="6"/>
        <v/>
      </c>
      <c r="F107" s="20"/>
      <c r="G107" s="21"/>
      <c r="H107" s="21"/>
      <c r="I107" s="21"/>
      <c r="J107" s="235"/>
      <c r="K107" s="23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30" ht="16" x14ac:dyDescent="0.2">
      <c r="A108" s="18"/>
      <c r="B108" s="19"/>
      <c r="C108" s="19"/>
      <c r="D108" s="19"/>
      <c r="E108" s="60" t="str">
        <f t="shared" si="6"/>
        <v/>
      </c>
      <c r="F108" s="20"/>
      <c r="G108" s="21"/>
      <c r="H108" s="21"/>
      <c r="I108" s="21"/>
      <c r="J108" s="235"/>
      <c r="K108" s="23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30" ht="16" x14ac:dyDescent="0.2">
      <c r="A109" s="18"/>
      <c r="B109" s="19"/>
      <c r="C109" s="19"/>
      <c r="D109" s="19"/>
      <c r="E109" s="60" t="str">
        <f t="shared" si="6"/>
        <v/>
      </c>
      <c r="F109" s="20"/>
      <c r="G109" s="21"/>
      <c r="H109" s="21"/>
      <c r="I109" s="21"/>
      <c r="J109" s="235"/>
      <c r="K109" s="23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30" ht="16" x14ac:dyDescent="0.2">
      <c r="A110" s="18"/>
      <c r="B110" s="19"/>
      <c r="C110" s="19"/>
      <c r="D110" s="19"/>
      <c r="E110" s="60" t="str">
        <f t="shared" si="6"/>
        <v/>
      </c>
      <c r="F110" s="20"/>
      <c r="G110" s="21"/>
      <c r="H110" s="21"/>
      <c r="I110" s="21"/>
      <c r="J110" s="235"/>
      <c r="K110" s="23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30" ht="17" x14ac:dyDescent="0.2">
      <c r="A111" s="63" t="s">
        <v>114</v>
      </c>
      <c r="B111" s="64">
        <f>SUM(B4,B20,B36,B52,B68,B83)</f>
        <v>0</v>
      </c>
      <c r="C111" s="64">
        <f>SUM(C4,C20,C36,C52,C68,C83)</f>
        <v>0</v>
      </c>
      <c r="D111" s="64">
        <f>SUM(D4,D20,D36,D52,D68,D83)</f>
        <v>0</v>
      </c>
      <c r="E111" s="64">
        <f>SUM(B111:D111)</f>
        <v>0</v>
      </c>
      <c r="F111" s="6"/>
      <c r="G111" s="14"/>
      <c r="H111" s="14"/>
      <c r="I111" s="1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30" ht="16" x14ac:dyDescent="0.2">
      <c r="K112" s="6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6" x14ac:dyDescent="0.2">
      <c r="K113" s="6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48" x14ac:dyDescent="0.2">
      <c r="A114" s="52"/>
      <c r="B114" s="53" t="s">
        <v>10</v>
      </c>
      <c r="C114" s="53" t="s">
        <v>22</v>
      </c>
      <c r="D114" s="53" t="s">
        <v>23</v>
      </c>
      <c r="E114" s="53" t="s">
        <v>24</v>
      </c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30" ht="16" x14ac:dyDescent="0.2">
      <c r="A115" s="65" t="s">
        <v>31</v>
      </c>
      <c r="B115" s="66">
        <f>SUM(B4,B20,B36,B52,B68,B83)</f>
        <v>0</v>
      </c>
      <c r="C115" s="66">
        <f>SUM(C4,C20,C36,C52,C68,C83)</f>
        <v>0</v>
      </c>
      <c r="D115" s="66">
        <f>SUM(D4,D20,D36,D52,D68,D83)</f>
        <v>0</v>
      </c>
      <c r="E115" s="58">
        <f>SUM(B115:D115)</f>
        <v>0</v>
      </c>
      <c r="F115" s="1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30" ht="16" x14ac:dyDescent="0.2">
      <c r="A116" s="65" t="s">
        <v>92</v>
      </c>
      <c r="B116" s="22"/>
      <c r="C116" s="22">
        <v>0</v>
      </c>
      <c r="D116" s="22">
        <v>0</v>
      </c>
      <c r="E116" s="67">
        <f>SUM(B116:D116)</f>
        <v>0</v>
      </c>
      <c r="F116" s="6"/>
      <c r="G116" s="1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30" ht="17" x14ac:dyDescent="0.2">
      <c r="A117" s="65" t="s">
        <v>32</v>
      </c>
      <c r="B117" s="68">
        <f>B115+B116</f>
        <v>0</v>
      </c>
      <c r="C117" s="58">
        <f>C115+C116</f>
        <v>0</v>
      </c>
      <c r="D117" s="58">
        <f>D115+D116</f>
        <v>0</v>
      </c>
      <c r="E117" s="69">
        <f>SUM(B117:D117)</f>
        <v>0</v>
      </c>
      <c r="F117" s="6" t="str">
        <f>IF(B117+E125&lt;&gt;E117,"Error: total budget does not equal total ENOUGH funding + total Non-ENOUGH revenue","")</f>
        <v/>
      </c>
      <c r="G117" s="1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30" ht="16" x14ac:dyDescent="0.2">
      <c r="F118" s="6"/>
      <c r="G118" s="1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30" ht="16" x14ac:dyDescent="0.2">
      <c r="A119" s="65" t="s">
        <v>33</v>
      </c>
      <c r="B119" s="237"/>
      <c r="C119" s="70"/>
      <c r="D119" s="70"/>
      <c r="E119" s="70"/>
      <c r="F119" s="6"/>
      <c r="G119" s="1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30" ht="16" x14ac:dyDescent="0.2">
      <c r="A120" s="19"/>
      <c r="B120" s="238"/>
      <c r="C120" s="23"/>
      <c r="D120" s="23"/>
      <c r="E120" s="58">
        <f>SUM(B120:D120)</f>
        <v>0</v>
      </c>
      <c r="F120" s="71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30" ht="16" x14ac:dyDescent="0.2">
      <c r="A121" s="19"/>
      <c r="B121" s="238"/>
      <c r="C121" s="23"/>
      <c r="D121" s="23"/>
      <c r="E121" s="58">
        <f t="shared" ref="E121:E124" si="7">SUM(B121:D121)</f>
        <v>0</v>
      </c>
      <c r="F121" s="72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30" ht="16" x14ac:dyDescent="0.2">
      <c r="A122" s="19"/>
      <c r="B122" s="238"/>
      <c r="C122" s="23"/>
      <c r="D122" s="23"/>
      <c r="E122" s="58">
        <f t="shared" si="7"/>
        <v>0</v>
      </c>
      <c r="F122" s="72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30" ht="16" x14ac:dyDescent="0.2">
      <c r="A123" s="19"/>
      <c r="B123" s="238"/>
      <c r="C123" s="23"/>
      <c r="D123" s="23"/>
      <c r="E123" s="58">
        <f t="shared" si="7"/>
        <v>0</v>
      </c>
      <c r="F123" s="72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30" ht="16" x14ac:dyDescent="0.2">
      <c r="A124" s="19"/>
      <c r="B124" s="238"/>
      <c r="C124" s="23"/>
      <c r="D124" s="23"/>
      <c r="E124" s="58">
        <f t="shared" si="7"/>
        <v>0</v>
      </c>
      <c r="F124" s="72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30" ht="17" x14ac:dyDescent="0.2">
      <c r="A125" s="89" t="s">
        <v>34</v>
      </c>
      <c r="B125" s="237"/>
      <c r="C125" s="70">
        <f>SUM(C120:C124)</f>
        <v>0</v>
      </c>
      <c r="D125" s="70">
        <f>SUM(D120:D124)</f>
        <v>0</v>
      </c>
      <c r="E125" s="68">
        <f>SUM(E120:E124)</f>
        <v>0</v>
      </c>
      <c r="F125" s="72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30" ht="16" x14ac:dyDescent="0.2">
      <c r="A126" s="73"/>
      <c r="B126" s="73"/>
      <c r="C126" s="74"/>
      <c r="D126" s="74"/>
      <c r="E126" s="74"/>
      <c r="F126" s="75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30" ht="16" x14ac:dyDescent="0.2">
      <c r="A127" s="201"/>
      <c r="B127" s="202"/>
      <c r="C127" s="203"/>
      <c r="D127" s="203"/>
      <c r="E127" s="203"/>
      <c r="F127" s="20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30" ht="16" x14ac:dyDescent="0.2">
      <c r="A128" s="76" t="s">
        <v>75</v>
      </c>
      <c r="B128" s="77"/>
      <c r="C128" s="78"/>
      <c r="D128" s="77"/>
      <c r="E128" s="77"/>
      <c r="F128" s="44"/>
      <c r="G128" s="14"/>
      <c r="H128" s="4"/>
      <c r="I128" s="4"/>
      <c r="J128" s="14"/>
      <c r="K128" s="4"/>
      <c r="L128" s="4"/>
      <c r="M128" s="4"/>
      <c r="N128" s="4"/>
      <c r="O128" s="4"/>
      <c r="P128" s="4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</row>
    <row r="129" spans="1:32" ht="48" x14ac:dyDescent="0.2">
      <c r="A129" s="204" t="s">
        <v>76</v>
      </c>
      <c r="B129" s="79"/>
      <c r="C129" s="80"/>
      <c r="D129" s="79"/>
      <c r="E129" s="79"/>
      <c r="F129" s="79"/>
      <c r="G129" s="79"/>
      <c r="H129" s="79"/>
      <c r="I129" s="79"/>
      <c r="J129" s="79"/>
      <c r="M129" s="4"/>
      <c r="N129" s="4"/>
      <c r="O129" s="4"/>
      <c r="P129" s="4"/>
      <c r="Q129" s="4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F129" s="4"/>
    </row>
    <row r="130" spans="1:32" ht="48" x14ac:dyDescent="0.2">
      <c r="A130" s="204" t="s">
        <v>77</v>
      </c>
      <c r="B130" s="79"/>
      <c r="C130" s="80"/>
      <c r="D130" s="79"/>
      <c r="E130" s="79"/>
      <c r="F130" s="79"/>
      <c r="G130" s="79"/>
      <c r="H130" s="79"/>
      <c r="I130" s="79"/>
      <c r="J130" s="79"/>
      <c r="M130" s="4"/>
      <c r="N130" s="4"/>
      <c r="O130" s="4"/>
      <c r="P130" s="4"/>
      <c r="Q130" s="4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F130" s="4"/>
    </row>
    <row r="131" spans="1:32" ht="32" x14ac:dyDescent="0.2">
      <c r="A131" s="81" t="s">
        <v>78</v>
      </c>
      <c r="B131" s="82" t="s">
        <v>79</v>
      </c>
      <c r="C131" s="81" t="s">
        <v>80</v>
      </c>
      <c r="D131" s="82" t="s">
        <v>81</v>
      </c>
      <c r="E131" s="83" t="s">
        <v>82</v>
      </c>
      <c r="F131" s="83" t="s">
        <v>83</v>
      </c>
      <c r="G131" s="83" t="s">
        <v>84</v>
      </c>
      <c r="H131" s="84" t="s">
        <v>85</v>
      </c>
      <c r="I131" s="85" t="s">
        <v>159</v>
      </c>
      <c r="J131" s="84" t="s">
        <v>160</v>
      </c>
      <c r="L131" s="44"/>
      <c r="M131" s="4"/>
      <c r="N131" s="4"/>
      <c r="O131" s="4"/>
      <c r="P131" s="4"/>
      <c r="Q131" s="4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F131" s="4"/>
    </row>
    <row r="132" spans="1:32" ht="16" x14ac:dyDescent="0.2">
      <c r="A132" s="86">
        <v>1</v>
      </c>
      <c r="B132" s="40"/>
      <c r="C132" s="18"/>
      <c r="D132" s="87" t="str">
        <f t="shared" ref="D132:D140" si="8">IF(C132="","",SUMIF($A$5:$A$110,C132,$E$5:$E$110))</f>
        <v/>
      </c>
      <c r="E132" s="42"/>
      <c r="F132" s="88" t="str">
        <f t="shared" ref="F132:F140" si="9">IF(OR(D132="",E132=""),"",E132-D132)</f>
        <v/>
      </c>
      <c r="G132" s="31"/>
      <c r="H132" s="28"/>
      <c r="I132" s="28"/>
      <c r="J132" s="28"/>
      <c r="M132" s="4"/>
      <c r="N132" s="4"/>
      <c r="O132" s="4"/>
      <c r="P132" s="4"/>
      <c r="Q132" s="14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F132" s="4"/>
    </row>
    <row r="133" spans="1:32" ht="16" x14ac:dyDescent="0.2">
      <c r="A133" s="86">
        <v>2</v>
      </c>
      <c r="B133" s="40"/>
      <c r="C133" s="18"/>
      <c r="D133" s="87" t="str">
        <f t="shared" si="8"/>
        <v/>
      </c>
      <c r="E133" s="42"/>
      <c r="F133" s="88" t="str">
        <f t="shared" si="9"/>
        <v/>
      </c>
      <c r="G133" s="31"/>
      <c r="H133" s="28"/>
      <c r="I133" s="28"/>
      <c r="J133" s="28"/>
      <c r="M133" s="4"/>
      <c r="N133" s="4"/>
      <c r="O133" s="4"/>
      <c r="P133" s="4"/>
      <c r="Q133" s="14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F133" s="4"/>
    </row>
    <row r="134" spans="1:32" ht="16" x14ac:dyDescent="0.2">
      <c r="A134" s="86">
        <v>3</v>
      </c>
      <c r="B134" s="40"/>
      <c r="C134" s="40"/>
      <c r="D134" s="87" t="str">
        <f t="shared" si="8"/>
        <v/>
      </c>
      <c r="E134" s="42"/>
      <c r="F134" s="88" t="str">
        <f t="shared" si="9"/>
        <v/>
      </c>
      <c r="G134" s="31"/>
      <c r="H134" s="28"/>
      <c r="I134" s="28"/>
      <c r="J134" s="28"/>
      <c r="M134" s="4"/>
      <c r="N134" s="4"/>
      <c r="O134" s="4"/>
      <c r="P134" s="4"/>
      <c r="Q134" s="14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F134" s="4"/>
    </row>
    <row r="135" spans="1:32" ht="16" x14ac:dyDescent="0.2">
      <c r="A135" s="86">
        <v>4</v>
      </c>
      <c r="B135" s="40"/>
      <c r="C135" s="40"/>
      <c r="D135" s="87" t="str">
        <f t="shared" si="8"/>
        <v/>
      </c>
      <c r="E135" s="42"/>
      <c r="F135" s="88" t="str">
        <f t="shared" si="9"/>
        <v/>
      </c>
      <c r="G135" s="31"/>
      <c r="H135" s="28"/>
      <c r="I135" s="28"/>
      <c r="J135" s="28"/>
      <c r="M135" s="4"/>
      <c r="N135" s="4"/>
      <c r="O135" s="4"/>
      <c r="P135" s="4"/>
      <c r="Q135" s="14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F135" s="4"/>
    </row>
    <row r="136" spans="1:32" ht="16" x14ac:dyDescent="0.2">
      <c r="A136" s="86">
        <v>5</v>
      </c>
      <c r="B136" s="40"/>
      <c r="C136" s="40"/>
      <c r="D136" s="87" t="str">
        <f t="shared" si="8"/>
        <v/>
      </c>
      <c r="E136" s="42"/>
      <c r="F136" s="88" t="str">
        <f t="shared" si="9"/>
        <v/>
      </c>
      <c r="G136" s="31"/>
      <c r="H136" s="28"/>
      <c r="I136" s="28"/>
      <c r="J136" s="28"/>
      <c r="M136" s="4"/>
      <c r="N136" s="4"/>
      <c r="O136" s="4"/>
      <c r="P136" s="4"/>
      <c r="Q136" s="14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F136" s="4"/>
    </row>
    <row r="137" spans="1:32" ht="16" x14ac:dyDescent="0.2">
      <c r="A137" s="86">
        <v>6</v>
      </c>
      <c r="B137" s="40"/>
      <c r="C137" s="40"/>
      <c r="D137" s="87" t="str">
        <f t="shared" si="8"/>
        <v/>
      </c>
      <c r="E137" s="42"/>
      <c r="F137" s="88" t="str">
        <f t="shared" si="9"/>
        <v/>
      </c>
      <c r="G137" s="31"/>
      <c r="H137" s="28"/>
      <c r="I137" s="28"/>
      <c r="J137" s="28"/>
      <c r="M137" s="4"/>
      <c r="N137" s="4"/>
      <c r="O137" s="4"/>
      <c r="P137" s="4"/>
      <c r="Q137" s="14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F137" s="4"/>
    </row>
    <row r="138" spans="1:32" ht="16" x14ac:dyDescent="0.2">
      <c r="A138" s="86">
        <v>7</v>
      </c>
      <c r="B138" s="40"/>
      <c r="C138" s="40"/>
      <c r="D138" s="87" t="str">
        <f t="shared" si="8"/>
        <v/>
      </c>
      <c r="E138" s="42"/>
      <c r="F138" s="88" t="str">
        <f t="shared" si="9"/>
        <v/>
      </c>
      <c r="G138" s="31"/>
      <c r="H138" s="28"/>
      <c r="I138" s="28"/>
      <c r="J138" s="28"/>
      <c r="M138" s="4"/>
      <c r="N138" s="4"/>
      <c r="O138" s="4"/>
      <c r="P138" s="4"/>
      <c r="Q138" s="14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F138" s="4"/>
    </row>
    <row r="139" spans="1:32" ht="16" x14ac:dyDescent="0.2">
      <c r="A139" s="86">
        <v>8</v>
      </c>
      <c r="B139" s="40"/>
      <c r="C139" s="40"/>
      <c r="D139" s="87" t="str">
        <f t="shared" si="8"/>
        <v/>
      </c>
      <c r="E139" s="42"/>
      <c r="F139" s="88" t="str">
        <f t="shared" si="9"/>
        <v/>
      </c>
      <c r="G139" s="31"/>
      <c r="H139" s="28"/>
      <c r="I139" s="28"/>
      <c r="J139" s="28"/>
      <c r="O139" s="14"/>
      <c r="P139" s="14"/>
      <c r="Q139" s="14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F139" s="4"/>
    </row>
    <row r="140" spans="1:32" ht="16" x14ac:dyDescent="0.2">
      <c r="A140" s="86">
        <v>8</v>
      </c>
      <c r="B140" s="40"/>
      <c r="C140" s="40"/>
      <c r="D140" s="87" t="str">
        <f t="shared" si="8"/>
        <v/>
      </c>
      <c r="E140" s="42"/>
      <c r="F140" s="88" t="str">
        <f t="shared" si="9"/>
        <v/>
      </c>
      <c r="G140" s="31"/>
      <c r="H140" s="28"/>
      <c r="I140" s="28"/>
      <c r="J140" s="28"/>
      <c r="O140" s="14"/>
      <c r="P140" s="14"/>
      <c r="Q140" s="14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F140" s="4"/>
    </row>
    <row r="141" spans="1:32" ht="17.25" customHeight="1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</row>
    <row r="142" spans="1:32" ht="16.5" customHeight="1" x14ac:dyDescent="0.2">
      <c r="J142" s="14"/>
      <c r="K142"/>
      <c r="M142"/>
      <c r="N142"/>
      <c r="O142" s="14"/>
      <c r="P142" s="14"/>
      <c r="Q142" s="14"/>
    </row>
    <row r="143" spans="1:32" ht="16.5" customHeight="1" x14ac:dyDescent="0.2">
      <c r="K143" s="6"/>
      <c r="M143"/>
      <c r="N143"/>
      <c r="O143" s="14"/>
      <c r="P143" s="14"/>
      <c r="Q143" s="14"/>
    </row>
    <row r="144" spans="1:32" ht="15.75" customHeight="1" x14ac:dyDescent="0.2">
      <c r="A144"/>
      <c r="B144"/>
      <c r="C144"/>
      <c r="D144"/>
      <c r="E144"/>
      <c r="F144"/>
      <c r="G144"/>
      <c r="H144"/>
      <c r="I144"/>
      <c r="J144"/>
      <c r="K144" s="6"/>
      <c r="L144"/>
      <c r="M144"/>
      <c r="N144"/>
    </row>
    <row r="145" spans="6:10" ht="15.75" customHeight="1" x14ac:dyDescent="0.2">
      <c r="F145"/>
      <c r="G145"/>
      <c r="H145"/>
      <c r="I145"/>
      <c r="J145"/>
    </row>
    <row r="146" spans="6:10" ht="15.75" customHeight="1" x14ac:dyDescent="0.2"/>
    <row r="147" spans="6:10" ht="15.75" customHeight="1" x14ac:dyDescent="0.2"/>
    <row r="148" spans="6:10" ht="15.75" customHeight="1" x14ac:dyDescent="0.2"/>
    <row r="149" spans="6:10" ht="15.75" customHeight="1" x14ac:dyDescent="0.2"/>
    <row r="150" spans="6:10" ht="15.75" customHeight="1" x14ac:dyDescent="0.2"/>
    <row r="151" spans="6:10" ht="15.75" customHeight="1" x14ac:dyDescent="0.2"/>
    <row r="152" spans="6:10" ht="15.75" customHeight="1" x14ac:dyDescent="0.2"/>
    <row r="153" spans="6:10" ht="15.75" customHeight="1" x14ac:dyDescent="0.2"/>
    <row r="154" spans="6:10" ht="15.75" customHeight="1" x14ac:dyDescent="0.2"/>
    <row r="155" spans="6:10" ht="15.75" customHeight="1" x14ac:dyDescent="0.2"/>
    <row r="156" spans="6:10" ht="15.75" customHeight="1" x14ac:dyDescent="0.2"/>
    <row r="157" spans="6:10" ht="15.75" customHeight="1" x14ac:dyDescent="0.2"/>
    <row r="158" spans="6:10" ht="15.75" customHeight="1" x14ac:dyDescent="0.2"/>
    <row r="159" spans="6:10" ht="15.75" customHeight="1" x14ac:dyDescent="0.2"/>
    <row r="160" spans="6:1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</sheetData>
  <sheetProtection algorithmName="SHA-512" hashValue="ThXAt6ADHpRul32+yz2S0TbAEGd+EufsoOtYW1FwIdSxDkrNXm0FPNjoGUYhp25+7f63uDvxTboxyqK6gh5B6g==" saltValue="nak9N0WGqcF8u8znJE+MsA==" spinCount="100000" sheet="1" objects="1" scenarios="1"/>
  <dataValidations count="4">
    <dataValidation type="list" allowBlank="1" showInputMessage="1" showErrorMessage="1" sqref="G52" xr:uid="{5FC737BA-BE33-E845-A6B7-61BCCC7844E6}">
      <formula1>#REF!</formula1>
    </dataValidation>
    <dataValidation type="list" allowBlank="1" showInputMessage="1" showErrorMessage="1" sqref="J132:J140" xr:uid="{AAD7C549-CBE2-1341-803C-54556449DF00}">
      <formula1>"Draft,Submitted,Under Review,Approved,Denied"</formula1>
    </dataValidation>
    <dataValidation type="list" allowBlank="1" showInputMessage="1" showErrorMessage="1" errorTitle="Invalid Funding Source" error="Please choose one of the three allowed funding source options." promptTitle="Funding Source" prompt="Select one: ENOUGH Funding, Non-ENOUGH Cash Contribution, or Non-ENOUGH In-Kind." sqref="I132:I140" xr:uid="{6F0A53D7-EBDC-534D-A7CF-4CA3A3CA2539}">
      <formula1>"ENOUGH Funding,Non-ENOUGH Cash Contribution,Non-ENOUGH In-Kind"</formula1>
    </dataValidation>
    <dataValidation type="list" allowBlank="1" showInputMessage="1" showErrorMessage="1" sqref="G132:G140" xr:uid="{A1F7FAEE-D37C-8C40-80F5-F8B59A58ECC1}">
      <formula1>"Reallocation,Underbudgeted originally,Scope change,Staffing change,Vendor/price change,Timing change,Compliance/procurement issue,Other"</formula1>
    </dataValidation>
  </dataValidations>
  <pageMargins left="0.7" right="0.7" top="0.75" bottom="0.75" header="0" footer="0"/>
  <pageSetup scale="50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9209207C51724BAC982B8EFC5FB25E" ma:contentTypeVersion="1" ma:contentTypeDescription="Create a new document." ma:contentTypeScope="" ma:versionID="d6cc76ef7d27f3809aec8df52dbb56d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01fac345008aa34b3a53f2166bf3c8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F583723-5365-472A-8D2F-5BF0AE2BABA2}"/>
</file>

<file path=customXml/itemProps2.xml><?xml version="1.0" encoding="utf-8"?>
<ds:datastoreItem xmlns:ds="http://schemas.openxmlformats.org/officeDocument/2006/customXml" ds:itemID="{73C31AC2-3E3E-430C-99E4-1AF1D529987F}"/>
</file>

<file path=customXml/itemProps3.xml><?xml version="1.0" encoding="utf-8"?>
<ds:datastoreItem xmlns:ds="http://schemas.openxmlformats.org/officeDocument/2006/customXml" ds:itemID="{CBF74FEF-DBDD-441C-BCB0-27E3FF39E82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Community Quarterback</vt:lpstr>
      <vt:lpstr>MTDC Calculator</vt:lpstr>
      <vt:lpstr>ENOUGH Budget Summary Page</vt:lpstr>
      <vt:lpstr>Partner 1</vt:lpstr>
      <vt:lpstr>Partner 2</vt:lpstr>
      <vt:lpstr>Partner 3</vt:lpstr>
      <vt:lpstr>Partner 4</vt:lpstr>
      <vt:lpstr>Partner 5</vt:lpstr>
      <vt:lpstr>Partner 6</vt:lpstr>
      <vt:lpstr>Partner 7</vt:lpstr>
      <vt:lpstr>Partner 8</vt:lpstr>
      <vt:lpstr>Partner 9</vt:lpstr>
      <vt:lpstr>Partner 10</vt:lpstr>
      <vt:lpstr>Partner 11</vt:lpstr>
      <vt:lpstr>Partner 12</vt:lpstr>
      <vt:lpstr>Partner 13</vt:lpstr>
      <vt:lpstr>Partner 14</vt:lpstr>
      <vt:lpstr>Partner 15</vt:lpstr>
      <vt:lpstr>Partner 16</vt:lpstr>
      <vt:lpstr>Partner 17</vt:lpstr>
      <vt:lpstr>Partner 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Finkelsen</dc:creator>
  <cp:lastModifiedBy>Kell Crowley</cp:lastModifiedBy>
  <dcterms:created xsi:type="dcterms:W3CDTF">1999-04-26T23:41:12Z</dcterms:created>
  <dcterms:modified xsi:type="dcterms:W3CDTF">2026-05-07T05:23:43Z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0x010100DE9209207C51724BAC982B8EFC5FB25E</vt:lpwstr>
  </property>
</Properties>
</file>